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<sst xmlns="http://schemas.openxmlformats.org/spreadsheetml/2006/main" count="198" uniqueCount="14">
  <si>
    <t>Datum</t>
  </si>
  <si>
    <t>Bezeichnung</t>
  </si>
  <si>
    <t>Einspeisemenge</t>
  </si>
  <si>
    <t>Einspeisebrennwert</t>
  </si>
  <si>
    <t>Bösselberg</t>
  </si>
  <si>
    <t>Wichtung</t>
  </si>
  <si>
    <t>bei Abrechnungsbeginn im</t>
  </si>
  <si>
    <t>Brennwertbezirk 135, Übergabestation Bösselberg</t>
  </si>
  <si>
    <t>Brennwertbezirk 143, Übergabestation Weferlingsen</t>
  </si>
  <si>
    <t>Brennwertbezirk 170, Übergabestation Ehlershausen</t>
  </si>
  <si>
    <t>Weferlingsen</t>
  </si>
  <si>
    <t>Ehlershausen</t>
  </si>
  <si>
    <t xml:space="preserve">Der Abrechnungsbrennwert für das Abrechnungsjahr 01.01.2021-  31.12.2021 beträgt: </t>
  </si>
  <si>
    <t>Brennwert Abrechnungsende April 2022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</si>
</sst>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"/>
    <numFmt numFmtId="167" formatCode="0.000"/>
    <numFmt numFmtId="168" formatCode="[$-407]dddd\,\ d\.\ mmmm\ yyyy"/>
    <numFmt numFmtId="169" formatCode="mmm\ yyyy"/>
    <numFmt numFmtId="170" formatCode="0.0"/>
    <numFmt numFmtId="171" formatCode="_-* #,##0.0\ _€_-;\-* #,##0.0\ _€_-;_-* &quot;-&quot;??\ _€_-;_-@_-"/>
    <numFmt numFmtId="172" formatCode="_-* #,##0\ _€_-;\-* #,##0\ _€_-;_-* &quot;-&quot;??\ _€_-;_-@_-"/>
    <numFmt numFmtId="173" formatCode="_-* #,##0.000\ _€_-;\-* #,##0.000\ _€_-;_-* &quot;-&quot;??\ _€_-;_-@_-"/>
    <numFmt numFmtId="174" formatCode="0.0000000"/>
    <numFmt numFmtId="175" formatCode="0.000000"/>
    <numFmt numFmtId="176" formatCode="0.00000"/>
    <numFmt numFmtId="177" formatCode="0.0000"/>
    <numFmt numFmtId="178" formatCode="0.000000000"/>
    <numFmt numFmtId="179" formatCode="0.00000000"/>
    <numFmt numFmtId="180" formatCode="#,##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8">
    <xf numFmtId="0" fontId="0" fillId="0" borderId="0" xfId="0" applyAlignment="1">
      <alignment/>
    </xf>
    <xf numFmtId="167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7" fontId="1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7" fontId="1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167" fontId="1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horizontal="right"/>
    </xf>
    <xf numFmtId="17" fontId="0" fillId="0" borderId="14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4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11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2" fillId="0" borderId="0" xfId="53" applyNumberFormat="1">
      <alignment/>
      <protection/>
    </xf>
    <xf numFmtId="0" fontId="22" fillId="0" borderId="0" xfId="53">
      <alignment/>
      <protection/>
    </xf>
    <xf numFmtId="3" fontId="22" fillId="0" borderId="0" xfId="53" applyNumberFormat="1" applyBorder="1">
      <alignment/>
      <protection/>
    </xf>
    <xf numFmtId="3" fontId="0" fillId="0" borderId="0" xfId="0" applyNumberFormat="1" applyAlignment="1">
      <alignment/>
    </xf>
    <xf numFmtId="172" fontId="0" fillId="0" borderId="0" xfId="47" applyNumberFormat="1" applyFont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167" fontId="1" fillId="0" borderId="15" xfId="0" applyNumberFormat="1" applyFont="1" applyBorder="1" applyAlignment="1">
      <alignment horizontal="center"/>
    </xf>
    <xf numFmtId="17" fontId="0" fillId="0" borderId="16" xfId="0" applyNumberFormat="1" applyBorder="1" applyAlignment="1">
      <alignment/>
    </xf>
    <xf numFmtId="166" fontId="1" fillId="0" borderId="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/>
    </xf>
    <xf numFmtId="14" fontId="0" fillId="0" borderId="15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22" fillId="0" borderId="0" xfId="53" applyBorder="1">
      <alignment/>
      <protection/>
    </xf>
    <xf numFmtId="3" fontId="22" fillId="0" borderId="15" xfId="53" applyNumberFormat="1" applyBorder="1">
      <alignment/>
      <protection/>
    </xf>
    <xf numFmtId="0" fontId="22" fillId="0" borderId="15" xfId="53" applyBorder="1">
      <alignment/>
      <protection/>
    </xf>
    <xf numFmtId="166" fontId="1" fillId="0" borderId="0" xfId="0" applyNumberFormat="1" applyFont="1" applyFill="1" applyBorder="1" applyAlignment="1">
      <alignment horizontal="center"/>
    </xf>
    <xf numFmtId="0" fontId="0" fillId="0" borderId="15" xfId="0" applyBorder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9"/>
  <sheetViews>
    <sheetView tabSelected="1" zoomScalePageLayoutView="0" workbookViewId="0" topLeftCell="A1">
      <selection activeCell="F109" sqref="F109"/>
    </sheetView>
  </sheetViews>
  <sheetFormatPr defaultColWidth="11.421875" defaultRowHeight="12.75"/>
  <cols>
    <col min="1" max="1" width="17.7109375" style="0" customWidth="1"/>
    <col min="2" max="2" width="30.8515625" style="0" customWidth="1"/>
    <col min="4" max="4" width="17.7109375" style="22" customWidth="1"/>
    <col min="5" max="5" width="21.57421875" style="13" customWidth="1"/>
    <col min="6" max="6" width="40.00390625" style="1" customWidth="1"/>
    <col min="7" max="7" width="24.00390625" style="0" customWidth="1"/>
    <col min="8" max="8" width="10.00390625" style="0" bestFit="1" customWidth="1"/>
    <col min="11" max="11" width="12.8515625" style="0" bestFit="1" customWidth="1"/>
    <col min="12" max="12" width="12.7109375" style="0" bestFit="1" customWidth="1"/>
    <col min="14" max="21" width="11.421875" style="7" customWidth="1"/>
  </cols>
  <sheetData>
    <row r="1" spans="1:8" ht="12.75">
      <c r="A1" s="2" t="s">
        <v>7</v>
      </c>
      <c r="B1" s="3"/>
      <c r="C1" s="3"/>
      <c r="D1" s="20"/>
      <c r="E1" s="11"/>
      <c r="F1" s="4"/>
      <c r="G1" s="3"/>
      <c r="H1" s="5"/>
    </row>
    <row r="2" spans="1:8" ht="12.75">
      <c r="A2" s="6"/>
      <c r="B2" s="7"/>
      <c r="C2" s="7"/>
      <c r="D2" s="21"/>
      <c r="E2" s="12"/>
      <c r="F2" s="8"/>
      <c r="G2" s="7"/>
      <c r="H2" s="9"/>
    </row>
    <row r="3" spans="1:8" ht="12.75">
      <c r="A3" s="6" t="s">
        <v>0</v>
      </c>
      <c r="B3" s="7" t="s">
        <v>1</v>
      </c>
      <c r="C3" s="7" t="s">
        <v>2</v>
      </c>
      <c r="D3" s="21" t="s">
        <v>3</v>
      </c>
      <c r="E3" s="14" t="s">
        <v>5</v>
      </c>
      <c r="F3" s="8" t="s">
        <v>13</v>
      </c>
      <c r="G3" s="7"/>
      <c r="H3" s="9"/>
    </row>
    <row r="4" spans="1:12" ht="15">
      <c r="A4" s="17">
        <v>43800</v>
      </c>
      <c r="B4" s="24" t="s">
        <v>4</v>
      </c>
      <c r="C4" s="28">
        <v>2051285</v>
      </c>
      <c r="D4" s="7">
        <v>11.271</v>
      </c>
      <c r="E4" s="25">
        <f>+C4*D4</f>
        <v>23120033.235000003</v>
      </c>
      <c r="F4" s="10">
        <f>ROUND(SUM(E4:$E$32)/SUM(C4:$C$32),3)</f>
        <v>11.328</v>
      </c>
      <c r="G4" s="24" t="s">
        <v>6</v>
      </c>
      <c r="H4" s="15">
        <v>43800</v>
      </c>
      <c r="J4" s="29"/>
      <c r="K4" s="29"/>
      <c r="L4" s="31"/>
    </row>
    <row r="5" spans="1:11" ht="15">
      <c r="A5" s="17">
        <v>43831</v>
      </c>
      <c r="B5" s="24" t="s">
        <v>4</v>
      </c>
      <c r="C5" s="28">
        <v>2063407</v>
      </c>
      <c r="D5" s="7">
        <v>11.318</v>
      </c>
      <c r="E5" s="25">
        <f aca="true" t="shared" si="0" ref="E5:E15">+C5*D5</f>
        <v>23353640.426</v>
      </c>
      <c r="F5" s="10">
        <f>ROUND(SUM(E5:$E$32)/SUM(C5:$C$32),3)</f>
        <v>11.332</v>
      </c>
      <c r="G5" s="25" t="s">
        <v>6</v>
      </c>
      <c r="H5" s="15">
        <v>43831</v>
      </c>
      <c r="J5" s="29"/>
      <c r="K5" s="29"/>
    </row>
    <row r="6" spans="1:8" ht="15">
      <c r="A6" s="17">
        <v>43862</v>
      </c>
      <c r="B6" s="24" t="s">
        <v>4</v>
      </c>
      <c r="C6" s="28">
        <v>1796316</v>
      </c>
      <c r="D6" s="7">
        <v>11.274</v>
      </c>
      <c r="E6" s="25">
        <f t="shared" si="0"/>
        <v>20251666.584</v>
      </c>
      <c r="F6" s="10">
        <f>ROUND(SUM(E6:$E$32)/SUM(C6:$C$32),3)</f>
        <v>11.333</v>
      </c>
      <c r="G6" s="24" t="s">
        <v>6</v>
      </c>
      <c r="H6" s="15">
        <v>43862</v>
      </c>
    </row>
    <row r="7" spans="1:14" ht="15">
      <c r="A7" s="17">
        <v>43891</v>
      </c>
      <c r="B7" s="24" t="s">
        <v>4</v>
      </c>
      <c r="C7" s="28">
        <v>1678911</v>
      </c>
      <c r="D7" s="7">
        <v>11.293</v>
      </c>
      <c r="E7" s="25">
        <f t="shared" si="0"/>
        <v>18959941.923</v>
      </c>
      <c r="F7" s="10">
        <f>ROUND(SUM(E7:$E$32)/SUM(C7:$C$32),3)</f>
        <v>11.336</v>
      </c>
      <c r="G7" s="25" t="s">
        <v>6</v>
      </c>
      <c r="H7" s="15">
        <v>43891</v>
      </c>
      <c r="K7" s="29"/>
      <c r="L7" s="29"/>
      <c r="M7" s="33"/>
      <c r="N7" s="32"/>
    </row>
    <row r="8" spans="1:14" ht="15">
      <c r="A8" s="17">
        <v>43922</v>
      </c>
      <c r="B8" s="24" t="s">
        <v>4</v>
      </c>
      <c r="C8" s="28">
        <v>856688</v>
      </c>
      <c r="D8" s="7">
        <v>11.329</v>
      </c>
      <c r="E8" s="25">
        <f t="shared" si="0"/>
        <v>9705418.352</v>
      </c>
      <c r="F8" s="10">
        <f>ROUND(SUM(E8:$E$32)/SUM(C8:$C$32),3)</f>
        <v>11.339</v>
      </c>
      <c r="G8" s="24" t="s">
        <v>6</v>
      </c>
      <c r="H8" s="15">
        <v>43922</v>
      </c>
      <c r="L8" s="29"/>
      <c r="M8" s="29"/>
      <c r="N8" s="32"/>
    </row>
    <row r="9" spans="1:8" ht="15">
      <c r="A9" s="17">
        <v>43952</v>
      </c>
      <c r="B9" s="24" t="s">
        <v>4</v>
      </c>
      <c r="C9" s="28">
        <v>665412</v>
      </c>
      <c r="D9" s="7">
        <v>11.338</v>
      </c>
      <c r="E9" s="25">
        <f t="shared" si="0"/>
        <v>7544441.255999999</v>
      </c>
      <c r="F9" s="10">
        <f>ROUND(SUM(E9:$E$32)/SUM(C9:$C$32),3)</f>
        <v>11.339</v>
      </c>
      <c r="G9" s="24" t="s">
        <v>6</v>
      </c>
      <c r="H9" s="15">
        <v>43952</v>
      </c>
    </row>
    <row r="10" spans="1:8" ht="15">
      <c r="A10" s="17">
        <v>43983</v>
      </c>
      <c r="B10" s="24" t="s">
        <v>4</v>
      </c>
      <c r="C10" s="28">
        <v>276344</v>
      </c>
      <c r="D10" s="7">
        <v>11.376</v>
      </c>
      <c r="E10" s="25">
        <f t="shared" si="0"/>
        <v>3143689.344</v>
      </c>
      <c r="F10" s="10">
        <f>ROUND(SUM(E10:$E$32)/SUM(C10:$C$32),3)</f>
        <v>11.339</v>
      </c>
      <c r="G10" s="24" t="s">
        <v>6</v>
      </c>
      <c r="H10" s="15">
        <v>43983</v>
      </c>
    </row>
    <row r="11" spans="1:11" ht="15">
      <c r="A11" s="17">
        <v>44013</v>
      </c>
      <c r="B11" s="24" t="s">
        <v>4</v>
      </c>
      <c r="C11" s="28">
        <v>278244</v>
      </c>
      <c r="D11" s="7">
        <v>11.378</v>
      </c>
      <c r="E11" s="25">
        <f t="shared" si="0"/>
        <v>3165860.232</v>
      </c>
      <c r="F11" s="10">
        <f>ROUND(SUM(E11:$E$32)/SUM(C11:$C$32),3)</f>
        <v>11.339</v>
      </c>
      <c r="G11" s="24" t="s">
        <v>6</v>
      </c>
      <c r="H11" s="15">
        <v>44013</v>
      </c>
      <c r="K11" s="29"/>
    </row>
    <row r="12" spans="1:8" ht="15">
      <c r="A12" s="17">
        <v>44044</v>
      </c>
      <c r="B12" s="24" t="s">
        <v>4</v>
      </c>
      <c r="C12" s="28">
        <v>208441</v>
      </c>
      <c r="D12" s="7">
        <v>11.374</v>
      </c>
      <c r="E12" s="25">
        <f t="shared" si="0"/>
        <v>2370807.934</v>
      </c>
      <c r="F12" s="10">
        <f>ROUND(SUM(E12:$E$32)/SUM(C12:$C$32),3)</f>
        <v>11.338</v>
      </c>
      <c r="G12" s="24" t="s">
        <v>6</v>
      </c>
      <c r="H12" s="15">
        <v>44044</v>
      </c>
    </row>
    <row r="13" spans="1:8" ht="15">
      <c r="A13" s="17">
        <v>44075</v>
      </c>
      <c r="B13" s="24" t="s">
        <v>4</v>
      </c>
      <c r="C13" s="28">
        <v>416846</v>
      </c>
      <c r="D13" s="7">
        <v>11.285</v>
      </c>
      <c r="E13" s="25">
        <f t="shared" si="0"/>
        <v>4704107.11</v>
      </c>
      <c r="F13" s="10">
        <f>ROUND(SUM(E13:$E$32)/SUM(C13:$C$32),3)</f>
        <v>11.338</v>
      </c>
      <c r="G13" s="24" t="s">
        <v>6</v>
      </c>
      <c r="H13" s="15">
        <v>44075</v>
      </c>
    </row>
    <row r="14" spans="1:8" ht="15">
      <c r="A14" s="17">
        <v>44105</v>
      </c>
      <c r="B14" s="24" t="s">
        <v>4</v>
      </c>
      <c r="C14" s="28">
        <v>1027736</v>
      </c>
      <c r="D14" s="7">
        <v>11.278</v>
      </c>
      <c r="E14" s="25">
        <f t="shared" si="0"/>
        <v>11590806.608000001</v>
      </c>
      <c r="F14" s="10">
        <f>ROUND(SUM(E14:$E$32)/SUM(C14:$C$32),3)</f>
        <v>11.339</v>
      </c>
      <c r="G14" s="24" t="s">
        <v>6</v>
      </c>
      <c r="H14" s="15">
        <v>44105</v>
      </c>
    </row>
    <row r="15" spans="1:8" ht="15">
      <c r="A15" s="17">
        <v>44136</v>
      </c>
      <c r="B15" s="24" t="s">
        <v>4</v>
      </c>
      <c r="C15" s="28">
        <v>1528862</v>
      </c>
      <c r="D15" s="7">
        <v>11.276</v>
      </c>
      <c r="E15" s="25">
        <f t="shared" si="0"/>
        <v>17239447.912</v>
      </c>
      <c r="F15" s="10">
        <f>ROUND(SUM(E15:$E$32)/SUM(C15:$C$32),3)</f>
        <v>11.341</v>
      </c>
      <c r="G15" s="24" t="s">
        <v>6</v>
      </c>
      <c r="H15" s="15">
        <v>44136</v>
      </c>
    </row>
    <row r="16" spans="1:8" ht="15">
      <c r="A16" s="17">
        <v>44166</v>
      </c>
      <c r="B16" s="24" t="s">
        <v>4</v>
      </c>
      <c r="C16" s="28">
        <v>2062156</v>
      </c>
      <c r="D16" s="7">
        <v>11.256</v>
      </c>
      <c r="E16" s="25">
        <f>+C16*D16</f>
        <v>23211627.936</v>
      </c>
      <c r="F16" s="10">
        <f>ROUND(SUM(E16:$E$32)/SUM(C16:$C$32),3)</f>
        <v>11.345</v>
      </c>
      <c r="G16" s="24" t="s">
        <v>6</v>
      </c>
      <c r="H16" s="15">
        <v>44166</v>
      </c>
    </row>
    <row r="17" spans="1:8" ht="15">
      <c r="A17" s="17">
        <v>44197</v>
      </c>
      <c r="B17" s="24" t="s">
        <v>4</v>
      </c>
      <c r="C17" s="28">
        <v>2486955</v>
      </c>
      <c r="D17" s="7">
        <v>11.235</v>
      </c>
      <c r="E17" s="25">
        <f aca="true" t="shared" si="1" ref="E17:E26">+C17*D17</f>
        <v>27940939.424999997</v>
      </c>
      <c r="F17" s="10">
        <f>ROUND(SUM(E17:$E$32)/SUM(C17:$C$32),3)</f>
        <v>11.354</v>
      </c>
      <c r="G17" s="24" t="s">
        <v>6</v>
      </c>
      <c r="H17" s="15">
        <v>44197</v>
      </c>
    </row>
    <row r="18" spans="1:8" ht="15">
      <c r="A18" s="17">
        <v>44228</v>
      </c>
      <c r="B18" s="24" t="s">
        <v>4</v>
      </c>
      <c r="C18" s="28">
        <v>2219442</v>
      </c>
      <c r="D18" s="7">
        <v>11.261</v>
      </c>
      <c r="E18" s="25">
        <f t="shared" si="1"/>
        <v>24993136.362</v>
      </c>
      <c r="F18" s="10">
        <f>ROUND(SUM(E18:$E$32)/SUM(C18:$C$32),3)</f>
        <v>11.369</v>
      </c>
      <c r="G18" s="24" t="s">
        <v>6</v>
      </c>
      <c r="H18" s="15">
        <v>44228</v>
      </c>
    </row>
    <row r="19" spans="1:8" ht="15">
      <c r="A19" s="17">
        <v>44256</v>
      </c>
      <c r="B19" s="24" t="s">
        <v>4</v>
      </c>
      <c r="C19" s="28">
        <v>1840230</v>
      </c>
      <c r="D19" s="7">
        <v>11.259</v>
      </c>
      <c r="E19" s="25">
        <f t="shared" si="1"/>
        <v>20719149.57</v>
      </c>
      <c r="F19" s="10">
        <f>ROUND(SUM(E19:$E$32)/SUM(C19:$C$32),3)</f>
        <v>11.383</v>
      </c>
      <c r="G19" s="24" t="s">
        <v>6</v>
      </c>
      <c r="H19" s="15">
        <v>44256</v>
      </c>
    </row>
    <row r="20" spans="1:8" ht="15">
      <c r="A20" s="17">
        <v>44287</v>
      </c>
      <c r="B20" s="24" t="s">
        <v>4</v>
      </c>
      <c r="C20" s="28">
        <v>1469549</v>
      </c>
      <c r="D20" s="7">
        <v>11.3</v>
      </c>
      <c r="E20" s="25">
        <f t="shared" si="1"/>
        <v>16605903.700000001</v>
      </c>
      <c r="F20" s="10">
        <f>ROUND(SUM(E20:$E$32)/SUM(C20:$C$32),3)</f>
        <v>11.398</v>
      </c>
      <c r="G20" s="25" t="s">
        <v>6</v>
      </c>
      <c r="H20" s="15">
        <v>44287</v>
      </c>
    </row>
    <row r="21" spans="1:8" ht="15">
      <c r="A21" s="17">
        <v>44317</v>
      </c>
      <c r="B21" s="24" t="s">
        <v>4</v>
      </c>
      <c r="C21" s="28">
        <v>858011</v>
      </c>
      <c r="D21" s="7">
        <v>11.302</v>
      </c>
      <c r="E21" s="25">
        <f t="shared" si="1"/>
        <v>9697240.321999999</v>
      </c>
      <c r="F21" s="10">
        <f>ROUND(SUM(E21:$E$32)/SUM(C21:$C$32),3)</f>
        <v>11.409</v>
      </c>
      <c r="G21" s="25" t="s">
        <v>6</v>
      </c>
      <c r="H21" s="15">
        <v>44317</v>
      </c>
    </row>
    <row r="22" spans="1:8" ht="15">
      <c r="A22" s="17">
        <v>44348</v>
      </c>
      <c r="B22" s="24" t="s">
        <v>4</v>
      </c>
      <c r="C22" s="28">
        <v>239366</v>
      </c>
      <c r="D22" s="7">
        <v>11.36</v>
      </c>
      <c r="E22" s="25">
        <f t="shared" si="1"/>
        <v>2719197.76</v>
      </c>
      <c r="F22" s="10">
        <f>ROUND(SUM(E22:$E$32)/SUM(C22:$C$32),3)</f>
        <v>11.416</v>
      </c>
      <c r="G22" s="25" t="s">
        <v>6</v>
      </c>
      <c r="H22" s="15">
        <v>44348</v>
      </c>
    </row>
    <row r="23" spans="1:8" ht="15">
      <c r="A23" s="17">
        <v>44378</v>
      </c>
      <c r="B23" s="24" t="s">
        <v>4</v>
      </c>
      <c r="C23" s="28">
        <v>230053</v>
      </c>
      <c r="D23" s="7">
        <v>11.37</v>
      </c>
      <c r="E23" s="25">
        <f t="shared" si="1"/>
        <v>2615702.61</v>
      </c>
      <c r="F23" s="10">
        <f>ROUND(SUM(E23:$E$32)/SUM(C23:$C$32),3)</f>
        <v>11.417</v>
      </c>
      <c r="G23" s="25" t="s">
        <v>6</v>
      </c>
      <c r="H23" s="15">
        <v>44378</v>
      </c>
    </row>
    <row r="24" spans="1:8" ht="15">
      <c r="A24" s="17">
        <v>44409</v>
      </c>
      <c r="B24" s="24" t="s">
        <v>4</v>
      </c>
      <c r="C24" s="28">
        <v>294007</v>
      </c>
      <c r="D24" s="7">
        <v>11.369</v>
      </c>
      <c r="E24" s="25">
        <f t="shared" si="1"/>
        <v>3342565.583</v>
      </c>
      <c r="F24" s="10">
        <f>ROUND(SUM(E24:$E$32)/SUM(C24:$C$32),3)</f>
        <v>11.418</v>
      </c>
      <c r="G24" s="25" t="s">
        <v>6</v>
      </c>
      <c r="H24" s="15">
        <v>44409</v>
      </c>
    </row>
    <row r="25" spans="1:8" ht="15">
      <c r="A25" s="17">
        <v>44440</v>
      </c>
      <c r="B25" s="24" t="s">
        <v>4</v>
      </c>
      <c r="C25" s="28">
        <v>423950</v>
      </c>
      <c r="D25" s="7">
        <v>11.323</v>
      </c>
      <c r="E25" s="25">
        <f t="shared" si="1"/>
        <v>4800385.850000001</v>
      </c>
      <c r="F25" s="10">
        <f>ROUND(SUM(E25:$E$32)/SUM(C25:$C$32),3)</f>
        <v>11.419</v>
      </c>
      <c r="G25" s="25" t="s">
        <v>6</v>
      </c>
      <c r="H25" s="15">
        <v>44440</v>
      </c>
    </row>
    <row r="26" spans="1:8" s="7" customFormat="1" ht="15">
      <c r="A26" s="17">
        <v>44470</v>
      </c>
      <c r="B26" s="24" t="s">
        <v>4</v>
      </c>
      <c r="C26" s="28">
        <v>1014232</v>
      </c>
      <c r="D26" s="7">
        <v>11.457</v>
      </c>
      <c r="E26" s="25">
        <f t="shared" si="1"/>
        <v>11620056.024</v>
      </c>
      <c r="F26" s="10">
        <f>ROUND(SUM(E26:$E$32)/SUM(C26:$C$32),3)</f>
        <v>11.423</v>
      </c>
      <c r="G26" s="25" t="s">
        <v>6</v>
      </c>
      <c r="H26" s="15">
        <v>44470</v>
      </c>
    </row>
    <row r="27" spans="1:256" s="7" customFormat="1" ht="15">
      <c r="A27" s="17">
        <v>44501</v>
      </c>
      <c r="B27" s="24" t="s">
        <v>4</v>
      </c>
      <c r="C27" s="28">
        <v>1661709</v>
      </c>
      <c r="D27" s="7">
        <v>11.401</v>
      </c>
      <c r="E27" s="25">
        <f>+C27*D27</f>
        <v>18945144.309</v>
      </c>
      <c r="F27" s="10">
        <f>ROUND(SUM(E27:$E$32)/SUM(C27:$C$32),3)</f>
        <v>11.419</v>
      </c>
      <c r="G27" s="25" t="s">
        <v>6</v>
      </c>
      <c r="H27" s="15">
        <v>44501</v>
      </c>
      <c r="I27" s="17"/>
      <c r="J27" s="24"/>
      <c r="K27" s="28"/>
      <c r="M27" s="25"/>
      <c r="N27" s="10"/>
      <c r="O27" s="25"/>
      <c r="P27" s="18"/>
      <c r="Q27" s="17"/>
      <c r="R27" s="24"/>
      <c r="S27" s="28"/>
      <c r="U27" s="25"/>
      <c r="V27" s="10"/>
      <c r="W27" s="25"/>
      <c r="X27" s="18"/>
      <c r="Y27" s="17"/>
      <c r="Z27" s="24"/>
      <c r="AA27" s="28"/>
      <c r="AC27" s="25"/>
      <c r="AD27" s="10"/>
      <c r="AE27" s="25"/>
      <c r="AF27" s="18"/>
      <c r="AG27" s="17"/>
      <c r="AH27" s="24"/>
      <c r="AI27" s="28"/>
      <c r="AK27" s="25"/>
      <c r="AL27" s="10"/>
      <c r="AM27" s="25"/>
      <c r="AN27" s="18"/>
      <c r="AO27" s="17"/>
      <c r="AP27" s="24"/>
      <c r="AQ27" s="28"/>
      <c r="AS27" s="25"/>
      <c r="AT27" s="10"/>
      <c r="AU27" s="25"/>
      <c r="AV27" s="18"/>
      <c r="AW27" s="17"/>
      <c r="AX27" s="24"/>
      <c r="AY27" s="28"/>
      <c r="BA27" s="25"/>
      <c r="BB27" s="10"/>
      <c r="BC27" s="25"/>
      <c r="BD27" s="18"/>
      <c r="BE27" s="17"/>
      <c r="BF27" s="24"/>
      <c r="BG27" s="28"/>
      <c r="BI27" s="25"/>
      <c r="BJ27" s="10"/>
      <c r="BK27" s="25"/>
      <c r="BL27" s="18"/>
      <c r="BM27" s="17"/>
      <c r="BN27" s="24"/>
      <c r="BO27" s="28"/>
      <c r="BQ27" s="25"/>
      <c r="BR27" s="10"/>
      <c r="BS27" s="25"/>
      <c r="BT27" s="18"/>
      <c r="BU27" s="17"/>
      <c r="BV27" s="24"/>
      <c r="BW27" s="28"/>
      <c r="BY27" s="25"/>
      <c r="BZ27" s="10"/>
      <c r="CA27" s="25"/>
      <c r="CB27" s="18"/>
      <c r="CC27" s="17"/>
      <c r="CD27" s="24"/>
      <c r="CE27" s="28"/>
      <c r="CG27" s="25"/>
      <c r="CH27" s="10"/>
      <c r="CI27" s="25"/>
      <c r="CJ27" s="18"/>
      <c r="CK27" s="17"/>
      <c r="CL27" s="24"/>
      <c r="CM27" s="28"/>
      <c r="CO27" s="25"/>
      <c r="CP27" s="10"/>
      <c r="CQ27" s="25"/>
      <c r="CR27" s="18"/>
      <c r="CS27" s="17"/>
      <c r="CT27" s="24"/>
      <c r="CU27" s="28"/>
      <c r="CW27" s="25"/>
      <c r="CX27" s="10"/>
      <c r="CY27" s="25"/>
      <c r="CZ27" s="18"/>
      <c r="DA27" s="17"/>
      <c r="DB27" s="24"/>
      <c r="DC27" s="28"/>
      <c r="DE27" s="25"/>
      <c r="DF27" s="10"/>
      <c r="DG27" s="25"/>
      <c r="DH27" s="18"/>
      <c r="DI27" s="17"/>
      <c r="DJ27" s="24"/>
      <c r="DK27" s="28"/>
      <c r="DM27" s="25"/>
      <c r="DN27" s="10"/>
      <c r="DO27" s="25"/>
      <c r="DP27" s="18"/>
      <c r="DQ27" s="17"/>
      <c r="DR27" s="24"/>
      <c r="DS27" s="28"/>
      <c r="DU27" s="25"/>
      <c r="DV27" s="10"/>
      <c r="DW27" s="25"/>
      <c r="DX27" s="18"/>
      <c r="DY27" s="17"/>
      <c r="DZ27" s="24"/>
      <c r="EA27" s="28"/>
      <c r="EC27" s="25"/>
      <c r="ED27" s="10"/>
      <c r="EE27" s="25"/>
      <c r="EF27" s="18"/>
      <c r="EG27" s="17"/>
      <c r="EH27" s="24"/>
      <c r="EI27" s="28"/>
      <c r="EK27" s="25"/>
      <c r="EL27" s="10"/>
      <c r="EM27" s="25"/>
      <c r="EN27" s="18"/>
      <c r="EO27" s="17"/>
      <c r="EP27" s="24"/>
      <c r="EQ27" s="28"/>
      <c r="ES27" s="25"/>
      <c r="ET27" s="10"/>
      <c r="EU27" s="25"/>
      <c r="EV27" s="18"/>
      <c r="EW27" s="17"/>
      <c r="EX27" s="24"/>
      <c r="EY27" s="28"/>
      <c r="FA27" s="25"/>
      <c r="FB27" s="10"/>
      <c r="FC27" s="25"/>
      <c r="FD27" s="18"/>
      <c r="FE27" s="17"/>
      <c r="FF27" s="24"/>
      <c r="FG27" s="28"/>
      <c r="FI27" s="25"/>
      <c r="FJ27" s="10"/>
      <c r="FK27" s="25"/>
      <c r="FL27" s="18"/>
      <c r="FM27" s="17"/>
      <c r="FN27" s="24"/>
      <c r="FO27" s="28"/>
      <c r="FQ27" s="25"/>
      <c r="FR27" s="10"/>
      <c r="FS27" s="25"/>
      <c r="FT27" s="18"/>
      <c r="FU27" s="17"/>
      <c r="FV27" s="24"/>
      <c r="FW27" s="28"/>
      <c r="FY27" s="25"/>
      <c r="FZ27" s="10"/>
      <c r="GA27" s="25"/>
      <c r="GB27" s="18"/>
      <c r="GC27" s="17"/>
      <c r="GD27" s="24"/>
      <c r="GE27" s="28"/>
      <c r="GG27" s="25"/>
      <c r="GH27" s="10"/>
      <c r="GI27" s="25"/>
      <c r="GJ27" s="18"/>
      <c r="GK27" s="17"/>
      <c r="GL27" s="24"/>
      <c r="GM27" s="28"/>
      <c r="GO27" s="25"/>
      <c r="GP27" s="10"/>
      <c r="GQ27" s="25"/>
      <c r="GR27" s="18"/>
      <c r="GS27" s="17"/>
      <c r="GT27" s="24"/>
      <c r="GU27" s="28"/>
      <c r="GW27" s="25"/>
      <c r="GX27" s="10"/>
      <c r="GY27" s="25"/>
      <c r="GZ27" s="18"/>
      <c r="HA27" s="17"/>
      <c r="HB27" s="24"/>
      <c r="HC27" s="28"/>
      <c r="HE27" s="25"/>
      <c r="HF27" s="10"/>
      <c r="HG27" s="25"/>
      <c r="HH27" s="18"/>
      <c r="HI27" s="17"/>
      <c r="HJ27" s="24"/>
      <c r="HK27" s="28"/>
      <c r="HM27" s="25"/>
      <c r="HN27" s="10"/>
      <c r="HO27" s="25"/>
      <c r="HP27" s="18"/>
      <c r="HQ27" s="17"/>
      <c r="HR27" s="24"/>
      <c r="HS27" s="28"/>
      <c r="HU27" s="25"/>
      <c r="HV27" s="10"/>
      <c r="HW27" s="25"/>
      <c r="HX27" s="18"/>
      <c r="HY27" s="17"/>
      <c r="HZ27" s="24"/>
      <c r="IA27" s="28"/>
      <c r="IC27" s="25"/>
      <c r="ID27" s="10"/>
      <c r="IE27" s="25"/>
      <c r="IF27" s="18"/>
      <c r="IG27" s="17"/>
      <c r="IH27" s="24"/>
      <c r="II27" s="28"/>
      <c r="IK27" s="25"/>
      <c r="IL27" s="10"/>
      <c r="IM27" s="25"/>
      <c r="IN27" s="18"/>
      <c r="IO27" s="17"/>
      <c r="IP27" s="24"/>
      <c r="IQ27" s="28"/>
      <c r="IS27" s="25"/>
      <c r="IT27" s="10"/>
      <c r="IU27" s="25"/>
      <c r="IV27" s="18"/>
    </row>
    <row r="28" spans="1:8" s="34" customFormat="1" ht="15">
      <c r="A28" s="17">
        <v>44531</v>
      </c>
      <c r="B28" s="24" t="s">
        <v>4</v>
      </c>
      <c r="C28" s="28">
        <v>2242435</v>
      </c>
      <c r="D28" s="7">
        <v>11.405</v>
      </c>
      <c r="E28" s="25">
        <f>+C28*D28</f>
        <v>25574971.174999997</v>
      </c>
      <c r="F28" s="10">
        <f>ROUND(SUM(E28:$E$32)/SUM(C28:$C$32),3)</f>
        <v>11.423</v>
      </c>
      <c r="G28" s="25" t="s">
        <v>6</v>
      </c>
      <c r="H28" s="15">
        <v>44531</v>
      </c>
    </row>
    <row r="29" spans="1:8" s="34" customFormat="1" ht="15">
      <c r="A29" s="17">
        <v>44562</v>
      </c>
      <c r="B29" s="24" t="s">
        <v>4</v>
      </c>
      <c r="C29" s="28">
        <v>2141391</v>
      </c>
      <c r="D29" s="7">
        <v>11.454</v>
      </c>
      <c r="E29" s="25">
        <f>+C29*D29</f>
        <v>24527492.514000002</v>
      </c>
      <c r="F29" s="10">
        <f>ROUND(SUM(E29:$E$32)/SUM(C29:$C$32),3)</f>
        <v>11.429</v>
      </c>
      <c r="G29" s="25" t="s">
        <v>6</v>
      </c>
      <c r="H29" s="15">
        <v>44562</v>
      </c>
    </row>
    <row r="30" spans="1:8" s="34" customFormat="1" ht="15">
      <c r="A30" s="17">
        <v>44593</v>
      </c>
      <c r="B30" s="24" t="s">
        <v>4</v>
      </c>
      <c r="C30" s="28">
        <v>1806264</v>
      </c>
      <c r="D30" s="7">
        <v>11.458</v>
      </c>
      <c r="E30" s="25">
        <f>+C30*D30</f>
        <v>20696172.912</v>
      </c>
      <c r="F30" s="10">
        <f>ROUND(SUM(E30:$E$32)/SUM(C30:$C$32),3)</f>
        <v>11.417</v>
      </c>
      <c r="G30" s="25" t="s">
        <v>6</v>
      </c>
      <c r="H30" s="15">
        <v>44593</v>
      </c>
    </row>
    <row r="31" spans="1:8" s="34" customFormat="1" ht="15">
      <c r="A31" s="17">
        <v>44621</v>
      </c>
      <c r="B31" s="24" t="s">
        <v>4</v>
      </c>
      <c r="C31" s="28">
        <v>1648327</v>
      </c>
      <c r="D31" s="7">
        <v>11.37</v>
      </c>
      <c r="E31" s="25">
        <f>+C31*D31</f>
        <v>18741477.99</v>
      </c>
      <c r="F31" s="10">
        <f>ROUND(SUM(E31:$E$32)/SUM(C31:$C$32),3)</f>
        <v>11.391</v>
      </c>
      <c r="G31" s="25" t="s">
        <v>6</v>
      </c>
      <c r="H31" s="15">
        <v>44621</v>
      </c>
    </row>
    <row r="32" spans="1:8" s="34" customFormat="1" ht="15.75" thickBot="1">
      <c r="A32" s="41">
        <v>44652</v>
      </c>
      <c r="B32" s="35" t="s">
        <v>4</v>
      </c>
      <c r="C32" s="44">
        <v>1176006</v>
      </c>
      <c r="D32" s="47">
        <v>11.42</v>
      </c>
      <c r="E32" s="36">
        <f>+C32*D32</f>
        <v>13429988.52</v>
      </c>
      <c r="F32" s="37">
        <f>ROUND(SUM(E32:$E$32)/SUM(C32:$C$32),3)</f>
        <v>11.42</v>
      </c>
      <c r="G32" s="36" t="s">
        <v>6</v>
      </c>
      <c r="H32" s="38">
        <v>44652</v>
      </c>
    </row>
    <row r="33" spans="1:256" s="34" customFormat="1" ht="15">
      <c r="A33" s="17"/>
      <c r="B33" s="24"/>
      <c r="C33" s="28"/>
      <c r="D33" s="7"/>
      <c r="E33" s="25"/>
      <c r="F33" s="10"/>
      <c r="G33" s="24"/>
      <c r="H33" s="18"/>
      <c r="I33" s="17"/>
      <c r="J33" s="24"/>
      <c r="K33" s="28"/>
      <c r="L33" s="7"/>
      <c r="M33" s="25"/>
      <c r="N33" s="10"/>
      <c r="O33" s="24"/>
      <c r="P33" s="15"/>
      <c r="Q33" s="17"/>
      <c r="R33" s="24"/>
      <c r="S33" s="28"/>
      <c r="T33" s="7"/>
      <c r="U33" s="25"/>
      <c r="V33" s="10"/>
      <c r="W33" s="24"/>
      <c r="X33" s="15"/>
      <c r="Y33" s="17"/>
      <c r="Z33" s="24"/>
      <c r="AA33" s="28"/>
      <c r="AB33" s="7"/>
      <c r="AC33" s="25"/>
      <c r="AD33" s="10"/>
      <c r="AE33" s="24"/>
      <c r="AF33" s="15"/>
      <c r="AG33" s="17"/>
      <c r="AH33" s="24"/>
      <c r="AI33" s="28"/>
      <c r="AJ33" s="7"/>
      <c r="AK33" s="25"/>
      <c r="AL33" s="10"/>
      <c r="AM33" s="24"/>
      <c r="AN33" s="15"/>
      <c r="AO33" s="17"/>
      <c r="AP33" s="24"/>
      <c r="AQ33" s="28"/>
      <c r="AR33" s="7"/>
      <c r="AS33" s="25"/>
      <c r="AT33" s="10"/>
      <c r="AU33" s="24"/>
      <c r="AV33" s="15"/>
      <c r="AW33" s="17"/>
      <c r="AX33" s="24"/>
      <c r="AY33" s="28"/>
      <c r="AZ33" s="7"/>
      <c r="BA33" s="25"/>
      <c r="BB33" s="10"/>
      <c r="BC33" s="24"/>
      <c r="BD33" s="15"/>
      <c r="BE33" s="17"/>
      <c r="BF33" s="24"/>
      <c r="BG33" s="28"/>
      <c r="BH33" s="7"/>
      <c r="BI33" s="25"/>
      <c r="BJ33" s="10"/>
      <c r="BK33" s="24"/>
      <c r="BL33" s="15"/>
      <c r="BM33" s="17"/>
      <c r="BN33" s="24"/>
      <c r="BO33" s="28"/>
      <c r="BP33" s="7"/>
      <c r="BQ33" s="25"/>
      <c r="BR33" s="10"/>
      <c r="BS33" s="24"/>
      <c r="BT33" s="15"/>
      <c r="BU33" s="17"/>
      <c r="BV33" s="24"/>
      <c r="BW33" s="28"/>
      <c r="BX33" s="7"/>
      <c r="BY33" s="25"/>
      <c r="BZ33" s="10"/>
      <c r="CA33" s="24"/>
      <c r="CB33" s="15"/>
      <c r="CC33" s="17"/>
      <c r="CD33" s="24"/>
      <c r="CE33" s="28"/>
      <c r="CF33" s="7"/>
      <c r="CG33" s="25"/>
      <c r="CH33" s="10"/>
      <c r="CI33" s="24"/>
      <c r="CJ33" s="15"/>
      <c r="CK33" s="17"/>
      <c r="CL33" s="24"/>
      <c r="CM33" s="28"/>
      <c r="CN33" s="7"/>
      <c r="CO33" s="25"/>
      <c r="CP33" s="10"/>
      <c r="CQ33" s="24"/>
      <c r="CR33" s="15"/>
      <c r="CS33" s="17"/>
      <c r="CT33" s="24"/>
      <c r="CU33" s="28"/>
      <c r="CV33" s="7"/>
      <c r="CW33" s="25"/>
      <c r="CX33" s="10"/>
      <c r="CY33" s="24"/>
      <c r="CZ33" s="15"/>
      <c r="DA33" s="17"/>
      <c r="DB33" s="24"/>
      <c r="DC33" s="28"/>
      <c r="DD33" s="7"/>
      <c r="DE33" s="25"/>
      <c r="DF33" s="10"/>
      <c r="DG33" s="24"/>
      <c r="DH33" s="15"/>
      <c r="DI33" s="17"/>
      <c r="DJ33" s="24"/>
      <c r="DK33" s="28"/>
      <c r="DL33" s="7"/>
      <c r="DM33" s="25"/>
      <c r="DN33" s="10"/>
      <c r="DO33" s="24"/>
      <c r="DP33" s="15"/>
      <c r="DQ33" s="17"/>
      <c r="DR33" s="24"/>
      <c r="DS33" s="28"/>
      <c r="DT33" s="7"/>
      <c r="DU33" s="25"/>
      <c r="DV33" s="10"/>
      <c r="DW33" s="24"/>
      <c r="DX33" s="15"/>
      <c r="DY33" s="17"/>
      <c r="DZ33" s="24"/>
      <c r="EA33" s="28"/>
      <c r="EB33" s="7"/>
      <c r="EC33" s="25"/>
      <c r="ED33" s="10"/>
      <c r="EE33" s="24"/>
      <c r="EF33" s="15"/>
      <c r="EG33" s="17"/>
      <c r="EH33" s="24"/>
      <c r="EI33" s="28"/>
      <c r="EJ33" s="7"/>
      <c r="EK33" s="25"/>
      <c r="EL33" s="10"/>
      <c r="EM33" s="24"/>
      <c r="EN33" s="15"/>
      <c r="EO33" s="17"/>
      <c r="EP33" s="24"/>
      <c r="EQ33" s="28"/>
      <c r="ER33" s="7"/>
      <c r="ES33" s="25"/>
      <c r="ET33" s="10"/>
      <c r="EU33" s="24"/>
      <c r="EV33" s="15"/>
      <c r="EW33" s="17"/>
      <c r="EX33" s="24"/>
      <c r="EY33" s="28"/>
      <c r="EZ33" s="7"/>
      <c r="FA33" s="25"/>
      <c r="FB33" s="10"/>
      <c r="FC33" s="24"/>
      <c r="FD33" s="15"/>
      <c r="FE33" s="17"/>
      <c r="FF33" s="24"/>
      <c r="FG33" s="28"/>
      <c r="FH33" s="7"/>
      <c r="FI33" s="25"/>
      <c r="FJ33" s="10"/>
      <c r="FK33" s="24"/>
      <c r="FL33" s="15"/>
      <c r="FM33" s="17"/>
      <c r="FN33" s="24"/>
      <c r="FO33" s="28"/>
      <c r="FP33" s="7"/>
      <c r="FQ33" s="25"/>
      <c r="FR33" s="10"/>
      <c r="FS33" s="24"/>
      <c r="FT33" s="15"/>
      <c r="FU33" s="17"/>
      <c r="FV33" s="24"/>
      <c r="FW33" s="28"/>
      <c r="FX33" s="7"/>
      <c r="FY33" s="25"/>
      <c r="FZ33" s="10"/>
      <c r="GA33" s="24"/>
      <c r="GB33" s="15"/>
      <c r="GC33" s="17"/>
      <c r="GD33" s="24"/>
      <c r="GE33" s="28"/>
      <c r="GF33" s="7"/>
      <c r="GG33" s="25"/>
      <c r="GH33" s="10"/>
      <c r="GI33" s="24"/>
      <c r="GJ33" s="15"/>
      <c r="GK33" s="17"/>
      <c r="GL33" s="24"/>
      <c r="GM33" s="28"/>
      <c r="GN33" s="7"/>
      <c r="GO33" s="25"/>
      <c r="GP33" s="10"/>
      <c r="GQ33" s="24"/>
      <c r="GR33" s="15"/>
      <c r="GS33" s="17"/>
      <c r="GT33" s="24"/>
      <c r="GU33" s="28"/>
      <c r="GV33" s="7"/>
      <c r="GW33" s="25"/>
      <c r="GX33" s="10"/>
      <c r="GY33" s="24"/>
      <c r="GZ33" s="15"/>
      <c r="HA33" s="17"/>
      <c r="HB33" s="24"/>
      <c r="HC33" s="28"/>
      <c r="HD33" s="7"/>
      <c r="HE33" s="25"/>
      <c r="HF33" s="10"/>
      <c r="HG33" s="24"/>
      <c r="HH33" s="15"/>
      <c r="HI33" s="17"/>
      <c r="HJ33" s="24"/>
      <c r="HK33" s="28"/>
      <c r="HL33" s="7"/>
      <c r="HM33" s="25"/>
      <c r="HN33" s="10"/>
      <c r="HO33" s="24"/>
      <c r="HP33" s="15"/>
      <c r="HQ33" s="17"/>
      <c r="HR33" s="24"/>
      <c r="HS33" s="28"/>
      <c r="HT33" s="7"/>
      <c r="HU33" s="25"/>
      <c r="HV33" s="10"/>
      <c r="HW33" s="24"/>
      <c r="HX33" s="15"/>
      <c r="HY33" s="17"/>
      <c r="HZ33" s="24"/>
      <c r="IA33" s="28"/>
      <c r="IB33" s="7"/>
      <c r="IC33" s="25"/>
      <c r="ID33" s="10"/>
      <c r="IE33" s="24"/>
      <c r="IF33" s="15"/>
      <c r="IG33" s="17"/>
      <c r="IH33" s="24"/>
      <c r="II33" s="28"/>
      <c r="IJ33" s="7"/>
      <c r="IK33" s="25"/>
      <c r="IL33" s="10"/>
      <c r="IM33" s="24"/>
      <c r="IN33" s="15"/>
      <c r="IO33" s="17"/>
      <c r="IP33" s="24"/>
      <c r="IQ33" s="28"/>
      <c r="IR33" s="7"/>
      <c r="IS33" s="25"/>
      <c r="IT33" s="10"/>
      <c r="IU33" s="24"/>
      <c r="IV33" s="15"/>
    </row>
    <row r="34" spans="1:8" s="7" customFormat="1" ht="15">
      <c r="A34" s="17"/>
      <c r="B34" s="24"/>
      <c r="C34" s="28"/>
      <c r="E34" s="25"/>
      <c r="F34" s="10"/>
      <c r="G34" s="24"/>
      <c r="H34" s="18"/>
    </row>
    <row r="35" spans="1:8" s="7" customFormat="1" ht="15">
      <c r="A35" s="40" t="s">
        <v>12</v>
      </c>
      <c r="B35" s="24"/>
      <c r="C35" s="28"/>
      <c r="E35" s="39"/>
      <c r="F35" s="46">
        <v>11.298</v>
      </c>
      <c r="G35" s="24"/>
      <c r="H35" s="18"/>
    </row>
    <row r="36" spans="1:8" ht="15">
      <c r="A36" s="17"/>
      <c r="B36" s="24"/>
      <c r="C36" s="28"/>
      <c r="D36" s="7"/>
      <c r="E36" s="25"/>
      <c r="F36" s="10"/>
      <c r="G36" s="24"/>
      <c r="H36" s="18"/>
    </row>
    <row r="37" ht="13.5" thickBot="1"/>
    <row r="38" spans="1:19" ht="12.75">
      <c r="A38" s="2" t="s">
        <v>8</v>
      </c>
      <c r="B38" s="3"/>
      <c r="C38" s="3"/>
      <c r="D38" s="20"/>
      <c r="E38" s="11"/>
      <c r="F38" s="4"/>
      <c r="G38" s="3"/>
      <c r="H38" s="5"/>
      <c r="N38" s="23"/>
      <c r="Q38" s="21"/>
      <c r="R38" s="12"/>
      <c r="S38" s="8"/>
    </row>
    <row r="39" spans="1:19" ht="12.75">
      <c r="A39" s="6"/>
      <c r="B39" s="7"/>
      <c r="C39" s="7"/>
      <c r="D39" s="21"/>
      <c r="E39" s="12"/>
      <c r="F39" s="8"/>
      <c r="G39" s="7"/>
      <c r="H39" s="9"/>
      <c r="Q39" s="21"/>
      <c r="R39" s="12"/>
      <c r="S39" s="8"/>
    </row>
    <row r="40" spans="1:19" ht="12.75">
      <c r="A40" s="6" t="s">
        <v>0</v>
      </c>
      <c r="B40" s="7" t="s">
        <v>1</v>
      </c>
      <c r="C40" s="7" t="s">
        <v>2</v>
      </c>
      <c r="D40" s="21" t="s">
        <v>3</v>
      </c>
      <c r="E40" s="12" t="s">
        <v>5</v>
      </c>
      <c r="F40" s="8" t="s">
        <v>13</v>
      </c>
      <c r="G40" s="7"/>
      <c r="H40" s="9"/>
      <c r="Q40" s="21"/>
      <c r="R40" s="12"/>
      <c r="S40" s="8"/>
    </row>
    <row r="41" spans="1:21" ht="15">
      <c r="A41" s="17">
        <v>43800</v>
      </c>
      <c r="B41" s="17" t="s">
        <v>10</v>
      </c>
      <c r="C41" s="26">
        <v>157997</v>
      </c>
      <c r="D41" s="27">
        <v>11.498</v>
      </c>
      <c r="E41" s="12">
        <f aca="true" t="shared" si="2" ref="E41:E69">C41*D41</f>
        <v>1816649.5059999998</v>
      </c>
      <c r="F41" s="10">
        <f>ROUND(SUM(E41:E$69)/SUM(C41:$C$69),3)</f>
        <v>11.427</v>
      </c>
      <c r="G41" s="25" t="s">
        <v>6</v>
      </c>
      <c r="H41" s="15">
        <v>43800</v>
      </c>
      <c r="I41" s="31"/>
      <c r="K41" s="30"/>
      <c r="N41" s="17"/>
      <c r="O41" s="19"/>
      <c r="P41" s="16"/>
      <c r="Q41" s="21"/>
      <c r="R41" s="12"/>
      <c r="S41" s="10"/>
      <c r="T41" s="19"/>
      <c r="U41" s="18"/>
    </row>
    <row r="42" spans="1:21" ht="15">
      <c r="A42" s="17">
        <v>43831</v>
      </c>
      <c r="B42" s="17" t="s">
        <v>10</v>
      </c>
      <c r="C42" s="26">
        <v>158236</v>
      </c>
      <c r="D42" s="27">
        <v>11.5</v>
      </c>
      <c r="E42" s="12">
        <f t="shared" si="2"/>
        <v>1819714</v>
      </c>
      <c r="F42" s="10">
        <f>ROUND(SUM(E42:E$69)/SUM(C42:$C$69),3)</f>
        <v>11.423</v>
      </c>
      <c r="G42" s="25" t="s">
        <v>6</v>
      </c>
      <c r="H42" s="15">
        <v>43831</v>
      </c>
      <c r="I42" s="31"/>
      <c r="K42" s="30"/>
      <c r="N42" s="17"/>
      <c r="O42" s="19"/>
      <c r="P42" s="16"/>
      <c r="Q42" s="21"/>
      <c r="R42" s="12"/>
      <c r="S42" s="10"/>
      <c r="T42" s="19"/>
      <c r="U42" s="18"/>
    </row>
    <row r="43" spans="1:21" ht="15">
      <c r="A43" s="17">
        <v>43862</v>
      </c>
      <c r="B43" s="17" t="s">
        <v>10</v>
      </c>
      <c r="C43" s="26">
        <v>137684</v>
      </c>
      <c r="D43" s="27">
        <v>11.452</v>
      </c>
      <c r="E43" s="12">
        <f t="shared" si="2"/>
        <v>1576757.168</v>
      </c>
      <c r="F43" s="10">
        <f>ROUND(SUM(E43:E$69)/SUM(C43:$C$69),3)</f>
        <v>11.418</v>
      </c>
      <c r="G43" s="25" t="s">
        <v>6</v>
      </c>
      <c r="H43" s="15">
        <v>43862</v>
      </c>
      <c r="I43" s="31"/>
      <c r="K43" s="30"/>
      <c r="N43" s="17"/>
      <c r="O43" s="19"/>
      <c r="P43" s="16"/>
      <c r="Q43" s="21"/>
      <c r="R43" s="12"/>
      <c r="S43" s="10"/>
      <c r="T43" s="19"/>
      <c r="U43" s="18"/>
    </row>
    <row r="44" spans="1:21" ht="15">
      <c r="A44" s="17">
        <v>43891</v>
      </c>
      <c r="B44" s="17" t="s">
        <v>10</v>
      </c>
      <c r="C44" s="26">
        <v>132128</v>
      </c>
      <c r="D44" s="27">
        <v>11.445</v>
      </c>
      <c r="E44" s="12">
        <f t="shared" si="2"/>
        <v>1512204.96</v>
      </c>
      <c r="F44" s="10">
        <f>ROUND(SUM(E44:E$69)/SUM(C44:$C$69),3)</f>
        <v>11.416</v>
      </c>
      <c r="G44" s="25" t="s">
        <v>6</v>
      </c>
      <c r="H44" s="15">
        <v>43891</v>
      </c>
      <c r="I44" s="31"/>
      <c r="K44" s="30"/>
      <c r="N44" s="17"/>
      <c r="O44" s="19"/>
      <c r="P44" s="16"/>
      <c r="Q44" s="21"/>
      <c r="R44" s="12"/>
      <c r="S44" s="10"/>
      <c r="T44" s="19"/>
      <c r="U44" s="18"/>
    </row>
    <row r="45" spans="1:21" ht="15">
      <c r="A45" s="17">
        <v>43922</v>
      </c>
      <c r="B45" s="17" t="s">
        <v>10</v>
      </c>
      <c r="C45" s="26">
        <v>69051</v>
      </c>
      <c r="D45" s="27">
        <v>11.42</v>
      </c>
      <c r="E45" s="12">
        <f t="shared" si="2"/>
        <v>788562.42</v>
      </c>
      <c r="F45" s="10">
        <f>ROUND(SUM(E45:E$69)/SUM(C45:$C$69),3)</f>
        <v>11.414</v>
      </c>
      <c r="G45" s="25" t="s">
        <v>6</v>
      </c>
      <c r="H45" s="15">
        <v>43922</v>
      </c>
      <c r="I45" s="31"/>
      <c r="K45" s="30"/>
      <c r="N45" s="17"/>
      <c r="O45" s="19"/>
      <c r="P45" s="16"/>
      <c r="Q45" s="21"/>
      <c r="R45" s="12"/>
      <c r="S45" s="10"/>
      <c r="T45" s="19"/>
      <c r="U45" s="18"/>
    </row>
    <row r="46" spans="1:21" ht="15">
      <c r="A46" s="17">
        <v>43952</v>
      </c>
      <c r="B46" s="17" t="s">
        <v>10</v>
      </c>
      <c r="C46" s="26">
        <v>51513</v>
      </c>
      <c r="D46" s="27">
        <v>11.331</v>
      </c>
      <c r="E46" s="12">
        <f t="shared" si="2"/>
        <v>583693.803</v>
      </c>
      <c r="F46" s="10">
        <f>ROUND(SUM(E46:E$69)/SUM(C46:$C$69),3)</f>
        <v>11.414</v>
      </c>
      <c r="G46" s="25" t="s">
        <v>6</v>
      </c>
      <c r="H46" s="15">
        <v>43952</v>
      </c>
      <c r="I46" s="31"/>
      <c r="K46" s="30"/>
      <c r="N46" s="17"/>
      <c r="O46" s="19"/>
      <c r="P46" s="16"/>
      <c r="Q46" s="21"/>
      <c r="R46" s="12"/>
      <c r="S46" s="10"/>
      <c r="T46" s="19"/>
      <c r="U46" s="18"/>
    </row>
    <row r="47" spans="1:21" ht="15">
      <c r="A47" s="17">
        <v>43983</v>
      </c>
      <c r="B47" s="17" t="s">
        <v>10</v>
      </c>
      <c r="C47" s="26">
        <v>17798</v>
      </c>
      <c r="D47" s="27">
        <v>11.364</v>
      </c>
      <c r="E47" s="12">
        <f t="shared" si="2"/>
        <v>202256.472</v>
      </c>
      <c r="F47" s="10">
        <f>ROUND(SUM(E47:E$69)/SUM(C47:$C$69),3)</f>
        <v>11.416</v>
      </c>
      <c r="G47" s="25" t="s">
        <v>6</v>
      </c>
      <c r="H47" s="15">
        <v>43983</v>
      </c>
      <c r="I47" s="31"/>
      <c r="K47" s="30"/>
      <c r="N47" s="17"/>
      <c r="O47" s="19"/>
      <c r="P47" s="16"/>
      <c r="Q47" s="21"/>
      <c r="R47" s="12"/>
      <c r="S47" s="10"/>
      <c r="T47" s="19"/>
      <c r="U47" s="18"/>
    </row>
    <row r="48" spans="1:21" ht="15">
      <c r="A48" s="17">
        <v>44013</v>
      </c>
      <c r="B48" s="17" t="s">
        <v>10</v>
      </c>
      <c r="C48" s="26">
        <v>17340</v>
      </c>
      <c r="D48" s="27">
        <v>11.383</v>
      </c>
      <c r="E48" s="12">
        <f t="shared" si="2"/>
        <v>197381.21999999997</v>
      </c>
      <c r="F48" s="10">
        <f>ROUND(SUM(E48:E$69)/SUM(C48:$C$69),3)</f>
        <v>11.416</v>
      </c>
      <c r="G48" s="25" t="s">
        <v>6</v>
      </c>
      <c r="H48" s="15">
        <v>44013</v>
      </c>
      <c r="I48" s="31"/>
      <c r="K48" s="30"/>
      <c r="N48" s="17"/>
      <c r="O48" s="19"/>
      <c r="P48" s="16"/>
      <c r="Q48" s="21"/>
      <c r="R48" s="12"/>
      <c r="S48" s="10"/>
      <c r="T48" s="19"/>
      <c r="U48" s="18"/>
    </row>
    <row r="49" spans="1:21" ht="15">
      <c r="A49" s="17">
        <v>44044</v>
      </c>
      <c r="B49" s="17" t="s">
        <v>10</v>
      </c>
      <c r="C49" s="26">
        <v>12591</v>
      </c>
      <c r="D49" s="27">
        <v>11.377</v>
      </c>
      <c r="E49" s="12">
        <f t="shared" si="2"/>
        <v>143247.807</v>
      </c>
      <c r="F49" s="10">
        <f>ROUND(SUM(E49:E$69)/SUM(C49:$C$69),3)</f>
        <v>11.417</v>
      </c>
      <c r="G49" s="25" t="s">
        <v>6</v>
      </c>
      <c r="H49" s="15">
        <v>44044</v>
      </c>
      <c r="I49" s="31"/>
      <c r="K49" s="30"/>
      <c r="N49" s="17"/>
      <c r="O49" s="19"/>
      <c r="P49" s="16"/>
      <c r="Q49" s="21"/>
      <c r="R49" s="12"/>
      <c r="S49" s="10"/>
      <c r="T49" s="19"/>
      <c r="U49" s="18"/>
    </row>
    <row r="50" spans="1:21" ht="15">
      <c r="A50" s="17">
        <v>44075</v>
      </c>
      <c r="B50" s="17" t="s">
        <v>10</v>
      </c>
      <c r="C50" s="26">
        <v>28629</v>
      </c>
      <c r="D50" s="27">
        <v>11.57</v>
      </c>
      <c r="E50" s="12">
        <f t="shared" si="2"/>
        <v>331237.53</v>
      </c>
      <c r="F50" s="10">
        <f>ROUND(SUM(E50:E$69)/SUM(C50:$C$69),3)</f>
        <v>11.417</v>
      </c>
      <c r="G50" s="25" t="s">
        <v>6</v>
      </c>
      <c r="H50" s="15">
        <v>44075</v>
      </c>
      <c r="I50" s="31"/>
      <c r="K50" s="30"/>
      <c r="N50" s="17"/>
      <c r="O50" s="19"/>
      <c r="P50" s="16"/>
      <c r="Q50" s="21"/>
      <c r="R50" s="12"/>
      <c r="S50" s="10"/>
      <c r="T50" s="19"/>
      <c r="U50" s="18"/>
    </row>
    <row r="51" spans="1:21" ht="15">
      <c r="A51" s="17">
        <v>44105</v>
      </c>
      <c r="B51" s="17" t="s">
        <v>10</v>
      </c>
      <c r="C51" s="26">
        <v>78808</v>
      </c>
      <c r="D51" s="27">
        <v>11.503</v>
      </c>
      <c r="E51" s="12">
        <f t="shared" si="2"/>
        <v>906528.424</v>
      </c>
      <c r="F51" s="10">
        <f>ROUND(SUM(E51:E$69)/SUM(C51:$C$69),3)</f>
        <v>11.415</v>
      </c>
      <c r="G51" s="25" t="s">
        <v>6</v>
      </c>
      <c r="H51" s="15">
        <v>44105</v>
      </c>
      <c r="I51" s="31"/>
      <c r="K51" s="30"/>
      <c r="N51" s="17"/>
      <c r="O51" s="19"/>
      <c r="P51" s="16"/>
      <c r="Q51" s="21"/>
      <c r="R51" s="12"/>
      <c r="S51" s="10"/>
      <c r="T51" s="19"/>
      <c r="U51" s="18"/>
    </row>
    <row r="52" spans="1:21" ht="15">
      <c r="A52" s="17">
        <v>44136</v>
      </c>
      <c r="B52" s="17" t="s">
        <v>10</v>
      </c>
      <c r="C52" s="26">
        <v>117495</v>
      </c>
      <c r="D52" s="27">
        <v>11.463</v>
      </c>
      <c r="E52" s="12">
        <f t="shared" si="2"/>
        <v>1346845.1849999998</v>
      </c>
      <c r="F52" s="10">
        <f>ROUND(SUM(E52:E$69)/SUM(C52:$C$69),3)</f>
        <v>11.411</v>
      </c>
      <c r="G52" s="25" t="s">
        <v>6</v>
      </c>
      <c r="H52" s="15">
        <v>44136</v>
      </c>
      <c r="I52" s="31"/>
      <c r="K52" s="30"/>
      <c r="N52" s="17"/>
      <c r="O52" s="19"/>
      <c r="P52" s="16"/>
      <c r="Q52" s="21"/>
      <c r="R52" s="12"/>
      <c r="S52" s="10"/>
      <c r="T52" s="19"/>
      <c r="U52" s="18"/>
    </row>
    <row r="53" spans="1:21" ht="15">
      <c r="A53" s="17">
        <v>44166</v>
      </c>
      <c r="B53" s="17" t="s">
        <v>10</v>
      </c>
      <c r="C53" s="26">
        <v>163918</v>
      </c>
      <c r="D53" s="27">
        <v>11.411</v>
      </c>
      <c r="E53" s="12">
        <f t="shared" si="2"/>
        <v>1870468.298</v>
      </c>
      <c r="F53" s="10">
        <f>ROUND(SUM(E53:E$69)/SUM(C53:$C$69),3)</f>
        <v>11.408</v>
      </c>
      <c r="G53" s="25" t="s">
        <v>6</v>
      </c>
      <c r="H53" s="15">
        <v>44166</v>
      </c>
      <c r="I53" s="31"/>
      <c r="K53" s="30"/>
      <c r="N53" s="17"/>
      <c r="O53" s="19"/>
      <c r="P53" s="16"/>
      <c r="Q53" s="21"/>
      <c r="R53" s="12"/>
      <c r="S53" s="10"/>
      <c r="T53" s="19"/>
      <c r="U53" s="18"/>
    </row>
    <row r="54" spans="1:21" ht="15">
      <c r="A54" s="17">
        <v>44197</v>
      </c>
      <c r="B54" s="17" t="s">
        <v>10</v>
      </c>
      <c r="C54" s="26">
        <v>198959</v>
      </c>
      <c r="D54" s="27">
        <v>11.325</v>
      </c>
      <c r="E54" s="12">
        <f t="shared" si="2"/>
        <v>2253210.675</v>
      </c>
      <c r="F54" s="10">
        <f>ROUND(SUM(E54:E$69)/SUM(C54:$C$69),3)</f>
        <v>11.408</v>
      </c>
      <c r="G54" s="25" t="s">
        <v>6</v>
      </c>
      <c r="H54" s="15">
        <v>44197</v>
      </c>
      <c r="I54" s="31"/>
      <c r="K54" s="30"/>
      <c r="N54" s="17"/>
      <c r="O54" s="19"/>
      <c r="P54" s="16"/>
      <c r="Q54" s="21"/>
      <c r="R54" s="12"/>
      <c r="S54" s="10"/>
      <c r="T54" s="19"/>
      <c r="U54" s="18"/>
    </row>
    <row r="55" spans="1:21" ht="15">
      <c r="A55" s="17">
        <v>44228</v>
      </c>
      <c r="B55" s="17" t="s">
        <v>10</v>
      </c>
      <c r="C55" s="26">
        <v>182340</v>
      </c>
      <c r="D55" s="27">
        <v>11.325</v>
      </c>
      <c r="E55" s="12">
        <f t="shared" si="2"/>
        <v>2065000.4999999998</v>
      </c>
      <c r="F55" s="10">
        <f>ROUND(SUM(E55:E$69)/SUM(C55:$C$69),3)</f>
        <v>11.419</v>
      </c>
      <c r="G55" s="25" t="s">
        <v>6</v>
      </c>
      <c r="H55" s="15">
        <v>44228</v>
      </c>
      <c r="I55" s="31"/>
      <c r="K55" s="30"/>
      <c r="N55" s="17"/>
      <c r="O55" s="19"/>
      <c r="P55" s="16"/>
      <c r="Q55" s="21"/>
      <c r="R55" s="12"/>
      <c r="S55" s="10"/>
      <c r="T55" s="19"/>
      <c r="U55" s="18"/>
    </row>
    <row r="56" spans="1:21" ht="15">
      <c r="A56" s="17">
        <v>44256</v>
      </c>
      <c r="B56" s="17" t="s">
        <v>10</v>
      </c>
      <c r="C56" s="26">
        <v>149828</v>
      </c>
      <c r="D56" s="27">
        <v>11.387</v>
      </c>
      <c r="E56" s="12">
        <f t="shared" si="2"/>
        <v>1706091.436</v>
      </c>
      <c r="F56" s="10">
        <f>ROUND(SUM(E56:E$69)/SUM(C56:$C$69),3)</f>
        <v>11.431</v>
      </c>
      <c r="G56" s="25" t="s">
        <v>6</v>
      </c>
      <c r="H56" s="15">
        <v>44256</v>
      </c>
      <c r="I56" s="31"/>
      <c r="K56" s="30"/>
      <c r="N56" s="17"/>
      <c r="O56" s="19"/>
      <c r="P56" s="16"/>
      <c r="Q56" s="21"/>
      <c r="R56" s="12"/>
      <c r="S56" s="10"/>
      <c r="T56" s="19"/>
      <c r="U56" s="18"/>
    </row>
    <row r="57" spans="1:21" ht="15">
      <c r="A57" s="17">
        <v>44287</v>
      </c>
      <c r="B57" s="17" t="s">
        <v>10</v>
      </c>
      <c r="C57" s="26">
        <v>119876</v>
      </c>
      <c r="D57" s="27">
        <v>11.453</v>
      </c>
      <c r="E57" s="12">
        <f t="shared" si="2"/>
        <v>1372939.828</v>
      </c>
      <c r="F57" s="10">
        <f>ROUND(SUM(E57:E$69)/SUM(C57:$C$69),3)</f>
        <v>11.437</v>
      </c>
      <c r="G57" s="25" t="s">
        <v>6</v>
      </c>
      <c r="H57" s="15">
        <v>44287</v>
      </c>
      <c r="I57" s="31"/>
      <c r="K57" s="30"/>
      <c r="N57" s="17"/>
      <c r="O57" s="19"/>
      <c r="P57" s="16"/>
      <c r="Q57" s="21"/>
      <c r="R57" s="12"/>
      <c r="S57" s="10"/>
      <c r="T57" s="19"/>
      <c r="U57" s="18"/>
    </row>
    <row r="58" spans="1:21" ht="15">
      <c r="A58" s="17">
        <v>44317</v>
      </c>
      <c r="B58" s="17" t="s">
        <v>10</v>
      </c>
      <c r="C58" s="26">
        <v>67669</v>
      </c>
      <c r="D58" s="27">
        <v>11.5</v>
      </c>
      <c r="E58" s="12">
        <f t="shared" si="2"/>
        <v>778193.5</v>
      </c>
      <c r="F58" s="10">
        <f>ROUND(SUM(E58:E$69)/SUM(C58:$C$69),3)</f>
        <v>11.435</v>
      </c>
      <c r="G58" s="25" t="s">
        <v>6</v>
      </c>
      <c r="H58" s="15">
        <v>44317</v>
      </c>
      <c r="I58" s="31"/>
      <c r="K58" s="30"/>
      <c r="N58" s="17"/>
      <c r="O58" s="19"/>
      <c r="P58" s="16"/>
      <c r="Q58" s="21"/>
      <c r="R58" s="12"/>
      <c r="S58" s="10"/>
      <c r="T58" s="19"/>
      <c r="U58" s="18"/>
    </row>
    <row r="59" spans="1:21" ht="15">
      <c r="A59" s="17">
        <v>44348</v>
      </c>
      <c r="B59" s="17" t="s">
        <v>10</v>
      </c>
      <c r="C59" s="26">
        <v>15519</v>
      </c>
      <c r="D59" s="27">
        <v>11.539</v>
      </c>
      <c r="E59" s="12">
        <f t="shared" si="2"/>
        <v>179073.741</v>
      </c>
      <c r="F59" s="10">
        <f>ROUND(SUM(E59:E$69)/SUM(C59:$C$69),3)</f>
        <v>11.431</v>
      </c>
      <c r="G59" s="25" t="s">
        <v>6</v>
      </c>
      <c r="H59" s="15">
        <v>44348</v>
      </c>
      <c r="I59" s="31"/>
      <c r="K59" s="30"/>
      <c r="N59" s="17"/>
      <c r="O59" s="19"/>
      <c r="P59" s="16"/>
      <c r="Q59" s="21"/>
      <c r="R59" s="12"/>
      <c r="S59" s="10"/>
      <c r="T59" s="19"/>
      <c r="U59" s="18"/>
    </row>
    <row r="60" spans="1:21" ht="15">
      <c r="A60" s="17">
        <v>44378</v>
      </c>
      <c r="B60" s="17" t="s">
        <v>10</v>
      </c>
      <c r="C60" s="26">
        <v>14463</v>
      </c>
      <c r="D60" s="27">
        <v>11.657</v>
      </c>
      <c r="E60" s="12">
        <f t="shared" si="2"/>
        <v>168595.191</v>
      </c>
      <c r="F60" s="10">
        <f>ROUND(SUM(E60:E$69)/SUM(C60:$C$69),3)</f>
        <v>11.429</v>
      </c>
      <c r="G60" s="25" t="s">
        <v>6</v>
      </c>
      <c r="H60" s="15">
        <v>44378</v>
      </c>
      <c r="I60" s="31"/>
      <c r="K60" s="30"/>
      <c r="N60" s="17"/>
      <c r="O60" s="19"/>
      <c r="P60" s="16"/>
      <c r="Q60" s="21"/>
      <c r="R60" s="12"/>
      <c r="S60" s="10"/>
      <c r="T60" s="19"/>
      <c r="U60" s="18"/>
    </row>
    <row r="61" spans="1:21" ht="15">
      <c r="A61" s="17">
        <v>44409</v>
      </c>
      <c r="B61" s="17" t="s">
        <v>10</v>
      </c>
      <c r="C61" s="26">
        <v>19552</v>
      </c>
      <c r="D61" s="27">
        <v>11.438</v>
      </c>
      <c r="E61" s="12">
        <f t="shared" si="2"/>
        <v>223635.776</v>
      </c>
      <c r="F61" s="10">
        <f>ROUND(SUM(E61:E$69)/SUM(C61:$C$69),3)</f>
        <v>11.426</v>
      </c>
      <c r="G61" s="25" t="s">
        <v>6</v>
      </c>
      <c r="H61" s="15">
        <v>44409</v>
      </c>
      <c r="I61" s="31"/>
      <c r="K61" s="30"/>
      <c r="N61" s="17"/>
      <c r="O61" s="19"/>
      <c r="P61" s="16"/>
      <c r="Q61" s="21"/>
      <c r="R61" s="12"/>
      <c r="S61" s="10"/>
      <c r="T61" s="19"/>
      <c r="U61" s="18"/>
    </row>
    <row r="62" spans="1:21" ht="15">
      <c r="A62" s="17">
        <v>44440</v>
      </c>
      <c r="B62" s="17" t="s">
        <v>10</v>
      </c>
      <c r="C62" s="26">
        <v>31403</v>
      </c>
      <c r="D62" s="27">
        <v>11.402</v>
      </c>
      <c r="E62" s="12">
        <f t="shared" si="2"/>
        <v>358057.006</v>
      </c>
      <c r="F62" s="10">
        <f>ROUND(SUM(E62:E$69)/SUM(C62:$C$69),3)</f>
        <v>11.425</v>
      </c>
      <c r="G62" s="25" t="s">
        <v>6</v>
      </c>
      <c r="H62" s="15">
        <v>44440</v>
      </c>
      <c r="I62" s="31"/>
      <c r="K62" s="30"/>
      <c r="N62" s="17"/>
      <c r="O62" s="19"/>
      <c r="P62" s="16"/>
      <c r="Q62" s="21"/>
      <c r="R62" s="12"/>
      <c r="S62" s="10"/>
      <c r="T62" s="19"/>
      <c r="U62" s="18"/>
    </row>
    <row r="63" spans="1:21" ht="15">
      <c r="A63" s="17">
        <v>44470</v>
      </c>
      <c r="B63" s="17" t="s">
        <v>10</v>
      </c>
      <c r="C63" s="26">
        <v>80858</v>
      </c>
      <c r="D63" s="27">
        <v>11.517</v>
      </c>
      <c r="E63" s="12">
        <f t="shared" si="2"/>
        <v>931241.586</v>
      </c>
      <c r="F63" s="10">
        <f>ROUND(SUM(E63:E$69)/SUM(C63:$C$69),3)</f>
        <v>11.426</v>
      </c>
      <c r="G63" s="25" t="s">
        <v>6</v>
      </c>
      <c r="H63" s="15">
        <v>44470</v>
      </c>
      <c r="I63" s="31"/>
      <c r="K63" s="30"/>
      <c r="N63" s="17"/>
      <c r="O63" s="19"/>
      <c r="P63" s="16"/>
      <c r="Q63" s="21"/>
      <c r="R63" s="12"/>
      <c r="S63" s="10"/>
      <c r="T63" s="19"/>
      <c r="U63" s="18"/>
    </row>
    <row r="64" spans="1:21" ht="15">
      <c r="A64" s="17">
        <v>44501</v>
      </c>
      <c r="B64" s="17" t="s">
        <v>10</v>
      </c>
      <c r="C64" s="26">
        <v>131251</v>
      </c>
      <c r="D64" s="27">
        <v>11.396</v>
      </c>
      <c r="E64" s="12">
        <f t="shared" si="2"/>
        <v>1495736.3960000002</v>
      </c>
      <c r="F64" s="10">
        <f>ROUND(SUM(E64:E$69)/SUM(C64:$C$69),3)</f>
        <v>11.418</v>
      </c>
      <c r="G64" s="25" t="s">
        <v>6</v>
      </c>
      <c r="H64" s="15">
        <v>44501</v>
      </c>
      <c r="I64" s="31"/>
      <c r="K64" s="30"/>
      <c r="N64" s="17"/>
      <c r="O64" s="19"/>
      <c r="P64" s="16"/>
      <c r="Q64" s="21"/>
      <c r="R64" s="12"/>
      <c r="S64" s="10"/>
      <c r="T64" s="19"/>
      <c r="U64" s="18"/>
    </row>
    <row r="65" spans="1:21" ht="15">
      <c r="A65" s="17">
        <v>44531</v>
      </c>
      <c r="B65" s="17" t="s">
        <v>10</v>
      </c>
      <c r="C65" s="26">
        <v>180082</v>
      </c>
      <c r="D65" s="27">
        <v>11.399</v>
      </c>
      <c r="E65" s="12">
        <f t="shared" si="2"/>
        <v>2052754.7179999999</v>
      </c>
      <c r="F65" s="10">
        <f>ROUND(SUM(E65:E$69)/SUM(C65:$C$69),3)</f>
        <v>11.422</v>
      </c>
      <c r="G65" s="25" t="s">
        <v>6</v>
      </c>
      <c r="H65" s="15">
        <v>44531</v>
      </c>
      <c r="I65" s="31"/>
      <c r="K65" s="30"/>
      <c r="N65" s="17"/>
      <c r="O65" s="19"/>
      <c r="P65" s="16"/>
      <c r="Q65" s="21"/>
      <c r="R65" s="12"/>
      <c r="S65" s="10"/>
      <c r="T65" s="19"/>
      <c r="U65" s="18"/>
    </row>
    <row r="66" spans="1:21" ht="15">
      <c r="A66" s="17">
        <v>44562</v>
      </c>
      <c r="B66" s="17" t="s">
        <v>10</v>
      </c>
      <c r="C66" s="26">
        <v>170951</v>
      </c>
      <c r="D66" s="27">
        <v>11.449</v>
      </c>
      <c r="E66" s="12">
        <f t="shared" si="2"/>
        <v>1957217.999</v>
      </c>
      <c r="F66" s="10">
        <f>ROUND(SUM(E66:E$69)/SUM(C66:$C$69),3)</f>
        <v>11.429</v>
      </c>
      <c r="G66" s="25" t="s">
        <v>6</v>
      </c>
      <c r="H66" s="15">
        <v>44562</v>
      </c>
      <c r="I66" s="31"/>
      <c r="K66" s="30"/>
      <c r="N66" s="17"/>
      <c r="O66" s="19"/>
      <c r="P66" s="16"/>
      <c r="Q66" s="21"/>
      <c r="R66" s="12"/>
      <c r="S66" s="10"/>
      <c r="T66" s="19"/>
      <c r="U66" s="18"/>
    </row>
    <row r="67" spans="1:21" ht="15">
      <c r="A67" s="17">
        <v>44593</v>
      </c>
      <c r="B67" s="17" t="s">
        <v>10</v>
      </c>
      <c r="C67" s="26">
        <v>144407</v>
      </c>
      <c r="D67" s="27">
        <v>11.459</v>
      </c>
      <c r="E67" s="12">
        <f t="shared" si="2"/>
        <v>1654759.8129999998</v>
      </c>
      <c r="F67" s="10">
        <f>ROUND(SUM(E67:E$69)/SUM(C67:$C$69),3)</f>
        <v>11.42</v>
      </c>
      <c r="G67" s="25" t="s">
        <v>6</v>
      </c>
      <c r="H67" s="15">
        <v>44593</v>
      </c>
      <c r="I67" s="31"/>
      <c r="K67" s="30"/>
      <c r="N67" s="17"/>
      <c r="O67" s="19"/>
      <c r="P67" s="16"/>
      <c r="Q67" s="21"/>
      <c r="R67" s="12"/>
      <c r="S67" s="10"/>
      <c r="T67" s="19"/>
      <c r="U67" s="18"/>
    </row>
    <row r="68" spans="1:21" ht="15">
      <c r="A68" s="17">
        <v>44621</v>
      </c>
      <c r="B68" s="17" t="s">
        <v>10</v>
      </c>
      <c r="C68" s="26">
        <v>134932</v>
      </c>
      <c r="D68" s="27">
        <v>11.372</v>
      </c>
      <c r="E68" s="12">
        <f t="shared" si="2"/>
        <v>1534446.704</v>
      </c>
      <c r="F68" s="10">
        <f>ROUND(SUM(E68:E$69)/SUM(C68:$C$69),3)</f>
        <v>11.395</v>
      </c>
      <c r="G68" s="25" t="s">
        <v>6</v>
      </c>
      <c r="H68" s="15">
        <v>44621</v>
      </c>
      <c r="I68" s="31"/>
      <c r="K68" s="30"/>
      <c r="N68" s="17"/>
      <c r="O68" s="19"/>
      <c r="P68" s="16"/>
      <c r="Q68" s="21"/>
      <c r="R68" s="12"/>
      <c r="S68" s="10"/>
      <c r="T68" s="19"/>
      <c r="U68" s="18"/>
    </row>
    <row r="69" spans="1:21" ht="15.75" thickBot="1">
      <c r="A69" s="41">
        <v>44652</v>
      </c>
      <c r="B69" s="41" t="s">
        <v>10</v>
      </c>
      <c r="C69" s="44">
        <v>93815</v>
      </c>
      <c r="D69" s="45">
        <v>11.429</v>
      </c>
      <c r="E69" s="42">
        <f t="shared" si="2"/>
        <v>1072211.635</v>
      </c>
      <c r="F69" s="37">
        <f>ROUND(SUM(E69:E$69)/SUM(C69:$C$69),3)</f>
        <v>11.429</v>
      </c>
      <c r="G69" s="36" t="s">
        <v>6</v>
      </c>
      <c r="H69" s="38">
        <v>44652</v>
      </c>
      <c r="I69" s="31"/>
      <c r="K69" s="30"/>
      <c r="N69" s="17"/>
      <c r="O69" s="19"/>
      <c r="P69" s="16"/>
      <c r="Q69" s="21"/>
      <c r="R69" s="12"/>
      <c r="S69" s="10"/>
      <c r="T69" s="19"/>
      <c r="U69" s="18"/>
    </row>
    <row r="70" spans="1:21" ht="15">
      <c r="A70" s="17"/>
      <c r="B70" s="17"/>
      <c r="C70" s="28"/>
      <c r="D70" s="43"/>
      <c r="E70" s="12"/>
      <c r="F70" s="10"/>
      <c r="G70" s="25"/>
      <c r="H70" s="18"/>
      <c r="I70" s="31"/>
      <c r="K70" s="30"/>
      <c r="N70" s="17"/>
      <c r="O70" s="19"/>
      <c r="P70" s="16"/>
      <c r="Q70" s="21"/>
      <c r="R70" s="12"/>
      <c r="S70" s="10"/>
      <c r="T70" s="19"/>
      <c r="U70" s="18"/>
    </row>
    <row r="71" spans="1:8" s="7" customFormat="1" ht="15">
      <c r="A71" s="40" t="s">
        <v>12</v>
      </c>
      <c r="B71" s="24"/>
      <c r="C71" s="28"/>
      <c r="E71" s="39"/>
      <c r="F71" s="10">
        <v>11.4</v>
      </c>
      <c r="G71" s="24"/>
      <c r="H71" s="18"/>
    </row>
    <row r="72" spans="1:21" ht="15">
      <c r="A72" s="17"/>
      <c r="B72" s="17"/>
      <c r="C72" s="28"/>
      <c r="D72" s="43"/>
      <c r="E72" s="12"/>
      <c r="F72" s="10"/>
      <c r="G72" s="25"/>
      <c r="H72" s="18"/>
      <c r="I72" s="31"/>
      <c r="K72" s="30"/>
      <c r="N72" s="17"/>
      <c r="O72" s="19"/>
      <c r="P72" s="16"/>
      <c r="Q72" s="21"/>
      <c r="R72" s="12"/>
      <c r="S72" s="10"/>
      <c r="T72" s="19"/>
      <c r="U72" s="18"/>
    </row>
    <row r="73" spans="1:21" ht="15">
      <c r="A73" s="17"/>
      <c r="B73" s="17"/>
      <c r="C73" s="28"/>
      <c r="D73" s="43"/>
      <c r="E73" s="12"/>
      <c r="F73" s="10"/>
      <c r="G73" s="25"/>
      <c r="H73" s="18"/>
      <c r="I73" s="31"/>
      <c r="K73" s="30"/>
      <c r="N73" s="17"/>
      <c r="O73" s="19"/>
      <c r="P73" s="16"/>
      <c r="Q73" s="21"/>
      <c r="R73" s="12"/>
      <c r="S73" s="10"/>
      <c r="T73" s="19"/>
      <c r="U73" s="18"/>
    </row>
    <row r="74" ht="13.5" thickBot="1"/>
    <row r="75" spans="1:8" ht="12.75">
      <c r="A75" s="2" t="s">
        <v>9</v>
      </c>
      <c r="B75" s="3"/>
      <c r="C75" s="3"/>
      <c r="D75" s="20"/>
      <c r="E75" s="11"/>
      <c r="F75" s="4"/>
      <c r="G75" s="3"/>
      <c r="H75" s="5"/>
    </row>
    <row r="76" spans="1:8" ht="12.75">
      <c r="A76" s="6"/>
      <c r="B76" s="7"/>
      <c r="C76" s="7"/>
      <c r="D76" s="21"/>
      <c r="E76" s="12"/>
      <c r="F76" s="8"/>
      <c r="G76" s="7"/>
      <c r="H76" s="9"/>
    </row>
    <row r="77" spans="2:8" ht="12.75">
      <c r="B77" s="7"/>
      <c r="C77" s="7"/>
      <c r="D77" s="21"/>
      <c r="E77" s="12"/>
      <c r="F77" s="8"/>
      <c r="G77" s="7"/>
      <c r="H77" s="9"/>
    </row>
    <row r="78" spans="1:8" ht="12.75">
      <c r="A78" s="6" t="s">
        <v>0</v>
      </c>
      <c r="B78" s="7" t="s">
        <v>1</v>
      </c>
      <c r="C78" s="7" t="s">
        <v>2</v>
      </c>
      <c r="D78" s="21" t="s">
        <v>3</v>
      </c>
      <c r="E78" s="12" t="s">
        <v>5</v>
      </c>
      <c r="F78" s="8" t="s">
        <v>13</v>
      </c>
      <c r="G78" s="7"/>
      <c r="H78" s="9"/>
    </row>
    <row r="79" spans="1:8" ht="15">
      <c r="A79" s="17">
        <v>43800</v>
      </c>
      <c r="B79" s="19" t="s">
        <v>11</v>
      </c>
      <c r="C79" s="26">
        <v>242535</v>
      </c>
      <c r="D79" s="27">
        <v>11.5</v>
      </c>
      <c r="E79" s="12">
        <f aca="true" t="shared" si="3" ref="E79:E107">C79*D79</f>
        <v>2789152.5</v>
      </c>
      <c r="F79" s="10">
        <f>ROUND(SUM(E79:$E$107)/SUM(C79:$C$107),3)</f>
        <v>11.428</v>
      </c>
      <c r="G79" s="25" t="s">
        <v>6</v>
      </c>
      <c r="H79" s="15">
        <v>43800</v>
      </c>
    </row>
    <row r="80" spans="1:8" s="25" customFormat="1" ht="12.75">
      <c r="A80" s="17">
        <v>43831</v>
      </c>
      <c r="B80" s="19" t="s">
        <v>11</v>
      </c>
      <c r="C80" s="25">
        <v>244366</v>
      </c>
      <c r="D80" s="22">
        <v>11.503</v>
      </c>
      <c r="E80" s="12">
        <f>C80*D80</f>
        <v>2810942.098</v>
      </c>
      <c r="F80" s="10">
        <f>ROUND(SUM(E80:$E$107)/SUM(C80:$C$107),3)</f>
        <v>11.424</v>
      </c>
      <c r="G80" s="25" t="s">
        <v>6</v>
      </c>
      <c r="H80" s="15">
        <v>43831</v>
      </c>
    </row>
    <row r="81" spans="1:8" s="25" customFormat="1" ht="12.75">
      <c r="A81" s="17">
        <v>43862</v>
      </c>
      <c r="B81" s="19" t="s">
        <v>11</v>
      </c>
      <c r="C81" s="25">
        <v>211469</v>
      </c>
      <c r="D81" s="22">
        <v>11.455</v>
      </c>
      <c r="E81" s="12">
        <f>C81*D81</f>
        <v>2422377.395</v>
      </c>
      <c r="F81" s="10">
        <f>ROUND(SUM(E81:$E$107)/SUM(C81:$C$107),3)</f>
        <v>11.419</v>
      </c>
      <c r="G81" s="25" t="s">
        <v>6</v>
      </c>
      <c r="H81" s="15">
        <v>43862</v>
      </c>
    </row>
    <row r="82" spans="1:8" s="25" customFormat="1" ht="12.75">
      <c r="A82" s="17">
        <v>43891</v>
      </c>
      <c r="B82" s="19" t="s">
        <v>11</v>
      </c>
      <c r="C82" s="25">
        <v>206803</v>
      </c>
      <c r="D82" s="22">
        <v>11.444</v>
      </c>
      <c r="E82" s="12">
        <f>C82*D82</f>
        <v>2366653.532</v>
      </c>
      <c r="F82" s="10">
        <f>ROUND(SUM(E82:$E$107)/SUM(C82:$C$107),3)</f>
        <v>11.417</v>
      </c>
      <c r="G82" s="25" t="s">
        <v>6</v>
      </c>
      <c r="H82" s="15">
        <v>43891</v>
      </c>
    </row>
    <row r="83" spans="1:8" s="25" customFormat="1" ht="12.75">
      <c r="A83" s="17">
        <v>43922</v>
      </c>
      <c r="B83" s="19" t="s">
        <v>11</v>
      </c>
      <c r="C83" s="25">
        <v>113017</v>
      </c>
      <c r="D83" s="22">
        <v>11.42</v>
      </c>
      <c r="E83" s="12">
        <f t="shared" si="3"/>
        <v>1290654.14</v>
      </c>
      <c r="F83" s="10">
        <f>ROUND(SUM(E83:$E$107)/SUM(C83:$C$107),3)</f>
        <v>11.416</v>
      </c>
      <c r="G83" s="25" t="s">
        <v>6</v>
      </c>
      <c r="H83" s="15">
        <v>43922</v>
      </c>
    </row>
    <row r="84" spans="1:8" s="25" customFormat="1" ht="12.75">
      <c r="A84" s="17">
        <v>43952</v>
      </c>
      <c r="B84" s="19" t="s">
        <v>11</v>
      </c>
      <c r="C84" s="25">
        <v>89501</v>
      </c>
      <c r="D84" s="22">
        <v>11.33</v>
      </c>
      <c r="E84" s="12">
        <f t="shared" si="3"/>
        <v>1014046.33</v>
      </c>
      <c r="F84" s="10">
        <f>ROUND(SUM(E84:$E$107)/SUM(C84:$C$107),3)</f>
        <v>11.416</v>
      </c>
      <c r="G84" s="25" t="s">
        <v>6</v>
      </c>
      <c r="H84" s="15">
        <v>43952</v>
      </c>
    </row>
    <row r="85" spans="1:8" s="25" customFormat="1" ht="12.75">
      <c r="A85" s="17">
        <v>43983</v>
      </c>
      <c r="B85" s="19" t="s">
        <v>11</v>
      </c>
      <c r="C85" s="25">
        <v>33921</v>
      </c>
      <c r="D85" s="22">
        <v>11.361</v>
      </c>
      <c r="E85" s="12">
        <f t="shared" si="3"/>
        <v>385376.481</v>
      </c>
      <c r="F85" s="10">
        <f>ROUND(SUM(E85:$E$107)/SUM(C85:$C$107),3)</f>
        <v>11.418</v>
      </c>
      <c r="G85" s="25" t="s">
        <v>6</v>
      </c>
      <c r="H85" s="15">
        <v>43983</v>
      </c>
    </row>
    <row r="86" spans="1:8" s="25" customFormat="1" ht="12.75">
      <c r="A86" s="17">
        <v>44013</v>
      </c>
      <c r="B86" s="19" t="s">
        <v>11</v>
      </c>
      <c r="C86" s="25">
        <v>35258</v>
      </c>
      <c r="D86" s="22">
        <v>11.382</v>
      </c>
      <c r="E86" s="12">
        <f t="shared" si="3"/>
        <v>401306.556</v>
      </c>
      <c r="F86" s="10">
        <f>ROUND(SUM(E86:$E$107)/SUM(C86:$C$107),3)</f>
        <v>11.419</v>
      </c>
      <c r="G86" s="25" t="s">
        <v>6</v>
      </c>
      <c r="H86" s="15">
        <v>44013</v>
      </c>
    </row>
    <row r="87" spans="1:8" s="25" customFormat="1" ht="12.75">
      <c r="A87" s="17">
        <v>44044</v>
      </c>
      <c r="B87" s="19" t="s">
        <v>11</v>
      </c>
      <c r="C87" s="25">
        <v>25656</v>
      </c>
      <c r="D87" s="22">
        <v>11.381</v>
      </c>
      <c r="E87" s="12">
        <f t="shared" si="3"/>
        <v>291990.936</v>
      </c>
      <c r="F87" s="10">
        <f>ROUND(SUM(E87:$E$107)/SUM(C87:$C$107),3)</f>
        <v>11.419</v>
      </c>
      <c r="G87" s="25" t="s">
        <v>6</v>
      </c>
      <c r="H87" s="15">
        <v>44044</v>
      </c>
    </row>
    <row r="88" spans="1:8" s="25" customFormat="1" ht="12.75">
      <c r="A88" s="17">
        <v>44075</v>
      </c>
      <c r="B88" s="19" t="s">
        <v>11</v>
      </c>
      <c r="C88" s="25">
        <v>56523</v>
      </c>
      <c r="D88" s="22">
        <v>11.551</v>
      </c>
      <c r="E88" s="12">
        <f t="shared" si="3"/>
        <v>652897.173</v>
      </c>
      <c r="F88" s="10">
        <f>ROUND(SUM(E88:$E$107)/SUM(C88:$C$107),3)</f>
        <v>11.419</v>
      </c>
      <c r="G88" s="25" t="s">
        <v>6</v>
      </c>
      <c r="H88" s="15">
        <v>44075</v>
      </c>
    </row>
    <row r="89" spans="1:8" s="25" customFormat="1" ht="12.75">
      <c r="A89" s="17">
        <v>44105</v>
      </c>
      <c r="B89" s="19" t="s">
        <v>11</v>
      </c>
      <c r="C89" s="25">
        <v>129596</v>
      </c>
      <c r="D89" s="22">
        <v>11.508</v>
      </c>
      <c r="E89" s="12">
        <f t="shared" si="3"/>
        <v>1491390.768</v>
      </c>
      <c r="F89" s="10">
        <f>ROUND(SUM(E89:$E$107)/SUM(C89:$C$107),3)</f>
        <v>11.417</v>
      </c>
      <c r="G89" s="25" t="s">
        <v>6</v>
      </c>
      <c r="H89" s="15">
        <v>44105</v>
      </c>
    </row>
    <row r="90" spans="1:8" s="25" customFormat="1" ht="12.75">
      <c r="A90" s="17">
        <v>44136</v>
      </c>
      <c r="B90" s="19" t="s">
        <v>11</v>
      </c>
      <c r="C90" s="25">
        <v>186721</v>
      </c>
      <c r="D90" s="22">
        <v>11.465</v>
      </c>
      <c r="E90" s="12">
        <f t="shared" si="3"/>
        <v>2140756.265</v>
      </c>
      <c r="F90" s="10">
        <f>ROUND(SUM(E90:$E$107)/SUM(C90:$C$107),3)</f>
        <v>11.413</v>
      </c>
      <c r="G90" s="25" t="s">
        <v>6</v>
      </c>
      <c r="H90" s="15">
        <v>44136</v>
      </c>
    </row>
    <row r="91" spans="1:8" s="25" customFormat="1" ht="12.75">
      <c r="A91" s="17">
        <v>44166</v>
      </c>
      <c r="B91" s="19" t="s">
        <v>11</v>
      </c>
      <c r="C91" s="25">
        <v>255832</v>
      </c>
      <c r="D91" s="22">
        <v>11.413</v>
      </c>
      <c r="E91" s="12">
        <f t="shared" si="3"/>
        <v>2919810.616</v>
      </c>
      <c r="F91" s="10">
        <f>ROUND(SUM(E91:$E$107)/SUM(C91:$C$107),3)</f>
        <v>11.41</v>
      </c>
      <c r="G91" s="25" t="s">
        <v>6</v>
      </c>
      <c r="H91" s="15">
        <v>44166</v>
      </c>
    </row>
    <row r="92" spans="1:8" s="25" customFormat="1" ht="12.75">
      <c r="A92" s="17">
        <v>44197</v>
      </c>
      <c r="B92" s="19" t="s">
        <v>11</v>
      </c>
      <c r="C92" s="25">
        <v>306982</v>
      </c>
      <c r="D92" s="22">
        <v>11.326</v>
      </c>
      <c r="E92" s="12">
        <f t="shared" si="3"/>
        <v>3476878.132</v>
      </c>
      <c r="F92" s="10">
        <f>ROUND(SUM(E92:$E$107)/SUM(C92:$C$107),3)</f>
        <v>11.41</v>
      </c>
      <c r="G92" s="25" t="s">
        <v>6</v>
      </c>
      <c r="H92" s="15">
        <v>44197</v>
      </c>
    </row>
    <row r="93" spans="1:8" s="25" customFormat="1" ht="12.75">
      <c r="A93" s="17">
        <v>44228</v>
      </c>
      <c r="B93" s="19" t="s">
        <v>11</v>
      </c>
      <c r="C93" s="25">
        <v>282270</v>
      </c>
      <c r="D93" s="22">
        <v>11.325</v>
      </c>
      <c r="E93" s="12">
        <f t="shared" si="3"/>
        <v>3196707.75</v>
      </c>
      <c r="F93" s="10">
        <f>ROUND(SUM(E93:$E$107)/SUM(C93:$C$107),3)</f>
        <v>11.42</v>
      </c>
      <c r="G93" s="25" t="s">
        <v>6</v>
      </c>
      <c r="H93" s="15">
        <v>44228</v>
      </c>
    </row>
    <row r="94" spans="1:8" s="25" customFormat="1" ht="12.75">
      <c r="A94" s="17">
        <v>44256</v>
      </c>
      <c r="B94" s="19" t="s">
        <v>11</v>
      </c>
      <c r="C94" s="25">
        <v>232736</v>
      </c>
      <c r="D94" s="22">
        <v>11.389</v>
      </c>
      <c r="E94" s="12">
        <f t="shared" si="3"/>
        <v>2650630.304</v>
      </c>
      <c r="F94" s="10">
        <f>ROUND(SUM(E94:$E$107)/SUM(C94:$C$107),3)</f>
        <v>11.433</v>
      </c>
      <c r="G94" s="25" t="s">
        <v>6</v>
      </c>
      <c r="H94" s="15">
        <v>44256</v>
      </c>
    </row>
    <row r="95" spans="1:8" s="25" customFormat="1" ht="12.75">
      <c r="A95" s="17">
        <v>44287</v>
      </c>
      <c r="B95" s="19" t="s">
        <v>11</v>
      </c>
      <c r="C95" s="25">
        <v>187266</v>
      </c>
      <c r="D95" s="22">
        <v>11.453</v>
      </c>
      <c r="E95" s="12">
        <f t="shared" si="3"/>
        <v>2144757.4979999997</v>
      </c>
      <c r="F95" s="10">
        <f>ROUND(SUM(E95:$E$107)/SUM(C95:$C$107),3)</f>
        <v>11.438</v>
      </c>
      <c r="G95" s="25" t="s">
        <v>6</v>
      </c>
      <c r="H95" s="15">
        <v>44287</v>
      </c>
    </row>
    <row r="96" spans="1:8" s="25" customFormat="1" ht="12.75">
      <c r="A96" s="17">
        <v>44317</v>
      </c>
      <c r="B96" s="19" t="s">
        <v>11</v>
      </c>
      <c r="C96" s="25">
        <v>111277</v>
      </c>
      <c r="D96" s="22">
        <v>11.491</v>
      </c>
      <c r="E96" s="12">
        <f t="shared" si="3"/>
        <v>1278684.007</v>
      </c>
      <c r="F96" s="10">
        <f>ROUND(SUM(E96:$E$107)/SUM(C96:$C$107),3)</f>
        <v>11.436</v>
      </c>
      <c r="G96" s="25" t="s">
        <v>6</v>
      </c>
      <c r="H96" s="15">
        <v>44317</v>
      </c>
    </row>
    <row r="97" spans="1:8" s="25" customFormat="1" ht="12.75">
      <c r="A97" s="17">
        <v>44348</v>
      </c>
      <c r="B97" s="19" t="s">
        <v>11</v>
      </c>
      <c r="C97" s="25">
        <v>30029</v>
      </c>
      <c r="D97" s="22">
        <v>11.55</v>
      </c>
      <c r="E97" s="12">
        <f t="shared" si="3"/>
        <v>346834.95</v>
      </c>
      <c r="F97" s="10">
        <f>ROUND(SUM(E97:$E$107)/SUM(C97:$C$107),3)</f>
        <v>11.433</v>
      </c>
      <c r="G97" s="25" t="s">
        <v>6</v>
      </c>
      <c r="H97" s="15">
        <v>44348</v>
      </c>
    </row>
    <row r="98" spans="1:8" s="25" customFormat="1" ht="12.75">
      <c r="A98" s="17">
        <v>44378</v>
      </c>
      <c r="B98" s="19" t="s">
        <v>11</v>
      </c>
      <c r="C98" s="25">
        <v>27707</v>
      </c>
      <c r="D98" s="22">
        <v>11.691</v>
      </c>
      <c r="E98" s="12">
        <f t="shared" si="3"/>
        <v>323922.537</v>
      </c>
      <c r="F98" s="10">
        <f>ROUND(SUM(E98:$E$107)/SUM(C98:$C$107),3)</f>
        <v>11.43</v>
      </c>
      <c r="G98" s="25" t="s">
        <v>6</v>
      </c>
      <c r="H98" s="15">
        <v>44378</v>
      </c>
    </row>
    <row r="99" spans="1:8" s="25" customFormat="1" ht="12.75">
      <c r="A99" s="17">
        <v>44409</v>
      </c>
      <c r="B99" s="19" t="s">
        <v>11</v>
      </c>
      <c r="C99" s="25">
        <v>38173</v>
      </c>
      <c r="D99" s="22">
        <v>11.452</v>
      </c>
      <c r="E99" s="12">
        <f t="shared" si="3"/>
        <v>437157.196</v>
      </c>
      <c r="F99" s="10">
        <f>ROUND(SUM(E99:$E$107)/SUM(C99:$C$107),3)</f>
        <v>11.426</v>
      </c>
      <c r="G99" s="25" t="s">
        <v>6</v>
      </c>
      <c r="H99" s="15">
        <v>44409</v>
      </c>
    </row>
    <row r="100" spans="1:8" s="25" customFormat="1" ht="12.75">
      <c r="A100" s="17">
        <v>44440</v>
      </c>
      <c r="B100" s="19" t="s">
        <v>11</v>
      </c>
      <c r="C100" s="25">
        <v>57074</v>
      </c>
      <c r="D100" s="22">
        <v>11.391</v>
      </c>
      <c r="E100" s="12">
        <f t="shared" si="3"/>
        <v>650129.934</v>
      </c>
      <c r="F100" s="10">
        <f>ROUND(SUM(E100:$E$107)/SUM(C100:$C$107),3)</f>
        <v>11.425</v>
      </c>
      <c r="G100" s="25" t="s">
        <v>6</v>
      </c>
      <c r="H100" s="15">
        <v>44440</v>
      </c>
    </row>
    <row r="101" spans="1:8" s="25" customFormat="1" ht="12.75">
      <c r="A101" s="17">
        <v>44470</v>
      </c>
      <c r="B101" s="19" t="s">
        <v>11</v>
      </c>
      <c r="C101" s="25">
        <v>135458</v>
      </c>
      <c r="D101" s="22">
        <v>11.524</v>
      </c>
      <c r="E101" s="12">
        <f t="shared" si="3"/>
        <v>1561017.9919999999</v>
      </c>
      <c r="F101" s="10">
        <f>ROUND(SUM(E101:$E$107)/SUM(C101:$C$107),3)</f>
        <v>11.426</v>
      </c>
      <c r="G101" s="25" t="s">
        <v>6</v>
      </c>
      <c r="H101" s="15">
        <v>44470</v>
      </c>
    </row>
    <row r="102" spans="1:8" s="25" customFormat="1" ht="12.75">
      <c r="A102" s="17">
        <v>44501</v>
      </c>
      <c r="B102" s="19" t="s">
        <v>11</v>
      </c>
      <c r="C102" s="25">
        <v>209194</v>
      </c>
      <c r="D102" s="22">
        <v>11.395</v>
      </c>
      <c r="E102" s="12">
        <f t="shared" si="3"/>
        <v>2383765.63</v>
      </c>
      <c r="F102" s="10">
        <f>ROUND(SUM(E102:$E$107)/SUM(C102:$C$107),3)</f>
        <v>11.417</v>
      </c>
      <c r="G102" s="25" t="s">
        <v>6</v>
      </c>
      <c r="H102" s="15">
        <v>44501</v>
      </c>
    </row>
    <row r="103" spans="1:8" s="25" customFormat="1" ht="12.75">
      <c r="A103" s="17">
        <v>44531</v>
      </c>
      <c r="B103" s="19" t="s">
        <v>11</v>
      </c>
      <c r="C103" s="25">
        <v>283420</v>
      </c>
      <c r="D103" s="22">
        <v>11.399</v>
      </c>
      <c r="E103" s="12">
        <f t="shared" si="3"/>
        <v>3230704.5799999996</v>
      </c>
      <c r="F103" s="10">
        <f>ROUND(SUM(E103:$E$107)/SUM(C103:$C$107),3)</f>
        <v>11.421</v>
      </c>
      <c r="G103" s="25" t="s">
        <v>6</v>
      </c>
      <c r="H103" s="15">
        <v>44531</v>
      </c>
    </row>
    <row r="104" spans="1:8" ht="12.75">
      <c r="A104" s="17">
        <v>44562</v>
      </c>
      <c r="B104" s="19" t="s">
        <v>11</v>
      </c>
      <c r="C104" s="29">
        <v>269523</v>
      </c>
      <c r="D104" s="22">
        <v>11.447</v>
      </c>
      <c r="E104" s="12">
        <f t="shared" si="3"/>
        <v>3085229.781</v>
      </c>
      <c r="F104" s="10">
        <f>ROUND(SUM(E104:$E$107)/SUM(C104:$C$107),3)</f>
        <v>11.428</v>
      </c>
      <c r="G104" s="25" t="s">
        <v>6</v>
      </c>
      <c r="H104" s="15">
        <v>44562</v>
      </c>
    </row>
    <row r="105" spans="1:8" s="7" customFormat="1" ht="15">
      <c r="A105" s="17">
        <v>44593</v>
      </c>
      <c r="B105" s="19" t="s">
        <v>11</v>
      </c>
      <c r="C105" s="28">
        <v>229781</v>
      </c>
      <c r="D105" s="7">
        <v>11.458</v>
      </c>
      <c r="E105" s="12">
        <f t="shared" si="3"/>
        <v>2632830.698</v>
      </c>
      <c r="F105" s="10">
        <f>ROUND(SUM(E105:$E$107)/SUM(C105:$C$107),3)</f>
        <v>11.419</v>
      </c>
      <c r="G105" s="25" t="s">
        <v>6</v>
      </c>
      <c r="H105" s="15">
        <v>44593</v>
      </c>
    </row>
    <row r="106" spans="1:8" ht="12.75">
      <c r="A106" s="17">
        <v>44621</v>
      </c>
      <c r="B106" s="19" t="s">
        <v>11</v>
      </c>
      <c r="C106" s="29">
        <v>220267</v>
      </c>
      <c r="D106" s="22">
        <v>11.372</v>
      </c>
      <c r="E106" s="12">
        <f t="shared" si="3"/>
        <v>2504876.324</v>
      </c>
      <c r="F106" s="10">
        <f>ROUND(SUM(E106:$E$107)/SUM(C106:$C$107),3)</f>
        <v>11.395</v>
      </c>
      <c r="G106" s="25" t="s">
        <v>6</v>
      </c>
      <c r="H106" s="15">
        <v>44621</v>
      </c>
    </row>
    <row r="107" spans="1:8" ht="12.75">
      <c r="A107" s="17">
        <v>44652</v>
      </c>
      <c r="B107" s="19" t="s">
        <v>11</v>
      </c>
      <c r="C107" s="29">
        <v>151293</v>
      </c>
      <c r="D107" s="22">
        <v>11.429</v>
      </c>
      <c r="E107" s="12">
        <f t="shared" si="3"/>
        <v>1729127.697</v>
      </c>
      <c r="F107" s="10">
        <f>ROUND(SUM(E107:$E$107)/SUM(C107:$C$107),3)</f>
        <v>11.429</v>
      </c>
      <c r="G107" s="25" t="s">
        <v>6</v>
      </c>
      <c r="H107" s="15">
        <v>44652</v>
      </c>
    </row>
    <row r="109" spans="1:8" s="7" customFormat="1" ht="15">
      <c r="A109" s="40" t="s">
        <v>12</v>
      </c>
      <c r="B109" s="24"/>
      <c r="C109" s="28"/>
      <c r="E109" s="39"/>
      <c r="F109" s="10">
        <v>11.404</v>
      </c>
      <c r="G109" s="24"/>
      <c r="H109" s="18"/>
    </row>
  </sheetData>
  <sheetProtection/>
  <printOptions/>
  <pageMargins left="0.787401575" right="0.787401575" top="0.29" bottom="0.25" header="0.25" footer="0.2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Stadtwerke Burgdorf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rohde</dc:creator>
  <cp:keywords/>
  <dc:description/>
  <cp:lastModifiedBy>Florian Kleffmann</cp:lastModifiedBy>
  <cp:lastPrinted>2013-08-09T06:10:41Z</cp:lastPrinted>
  <dcterms:created xsi:type="dcterms:W3CDTF">2011-10-27T09:04:25Z</dcterms:created>
  <dcterms:modified xsi:type="dcterms:W3CDTF">2022-06-03T08:37:52Z</dcterms:modified>
  <cp:category/>
  <cp:version/>
  <cp:contentType/>
  <cp:contentStatus/>
</cp:coreProperties>
</file>